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190" windowHeight="13530" tabRatio="910" activeTab="0"/>
  </bookViews>
  <sheets>
    <sheet name="SO 317 Kamerový systém" sheetId="1" r:id="rId1"/>
  </sheets>
  <definedNames/>
  <calcPr fullCalcOnLoad="1"/>
</workbook>
</file>

<file path=xl/sharedStrings.xml><?xml version="1.0" encoding="utf-8"?>
<sst xmlns="http://schemas.openxmlformats.org/spreadsheetml/2006/main" count="264" uniqueCount="125">
  <si>
    <t>REKONŠTRUKCIA MODERNIZÁCIA A VÝSTAVBA FUTBALOVÉHO ŠTADIÓNA 1. STAVBA</t>
  </si>
  <si>
    <t>Kód položky</t>
  </si>
  <si>
    <t>m3</t>
  </si>
  <si>
    <t>ks</t>
  </si>
  <si>
    <t>m</t>
  </si>
  <si>
    <t>m2</t>
  </si>
  <si>
    <t>hod</t>
  </si>
  <si>
    <t>nešp.</t>
  </si>
  <si>
    <t>Rozvinutie a uloženie výstražnej fólie z PVC do ryhy</t>
  </si>
  <si>
    <t xml:space="preserve">Zhutnnenie výkopu </t>
  </si>
  <si>
    <t>Konzola,   úchýt 4k kamier tribúna</t>
  </si>
  <si>
    <t>přepěťová ochrana 10/100M Ethernet + PoE A/B nebo HIPoE(max.90W), dvoustupňové provedení, galvanicky izolovaná svorka PE, rychlá montáž, instalace na rovný podklad nebo DIN35</t>
  </si>
  <si>
    <t>24 portový menežovateľný switch L2/L3, 24 x RJ 10/100/1000</t>
  </si>
  <si>
    <t>Konzola s káblom vedeným cez konzolu, vhodná pre kryt GCH</t>
  </si>
  <si>
    <t>1/3", varifokálna ohnisková vzdialenosť 2.8-12 mm,automatická clona DC drive, F/ 1.3-360, horizontálny uhol záberu 102.2°-23.7°, korekcia IR</t>
  </si>
  <si>
    <t xml:space="preserve">1/3", varifokálna ohnisková vzdialenosť 12-30 mm,automatická clona DC drive, F/ 1.2-360, </t>
  </si>
  <si>
    <t>průmyslový switch pro kruhovou topologii (2xFO + 1xGE + 4xFE + 2xDI, + 1xDO) MM/SM univerzální, programovatelné digitální vstupy, programovatelný relé výstup, RS485 port, redundantní vstup napájení, přepěťové ochrany, provozní teplota –40…+70°C, PoE+, VLAN, montáž, na rovný podklad nebo DIN35, 12/24/48VDC or 12/24VAC (s PoE
48VDC), optický konektor SC/PC</t>
  </si>
  <si>
    <t>Kábel CYKY 3x1,5</t>
  </si>
  <si>
    <t>Krabica IP 65 800x500 vr. Montážneho panelu</t>
  </si>
  <si>
    <t>Kazeta pre uloženie optických zvarov</t>
  </si>
  <si>
    <t>Pigtail MM</t>
  </si>
  <si>
    <t>Kábel Optický 12G50</t>
  </si>
  <si>
    <t>Trubka PVC20 inštalačná vonkajšia</t>
  </si>
  <si>
    <t>Trubka pancierová 20</t>
  </si>
  <si>
    <t>zváranie optického vlákna</t>
  </si>
  <si>
    <t>Investor: MFK Zemplín Michalovce a.s.</t>
  </si>
  <si>
    <t>Por. čís. pol.</t>
  </si>
  <si>
    <t>Skrátený popis</t>
  </si>
  <si>
    <t>m.j</t>
  </si>
  <si>
    <t>Množstvo jednotiek</t>
  </si>
  <si>
    <t>360020358.1</t>
  </si>
  <si>
    <t xml:space="preserve">Odolný voči nepriaznivým poveternostným vplyvom s vyhrievaním,  Farba: béžová, Vonkašie rozmery: 111,5 x 105,2 x 405mm, štvorcový priezor, napájanie vyhrievania: 230V AC, IP66. </t>
  </si>
  <si>
    <t>Dátový kábel FTP CAT.6 LSOH</t>
  </si>
  <si>
    <t>Kábel CYKY-J 3x1,5</t>
  </si>
  <si>
    <t>Plastový kanál 150x65, vrátane kovovej rozdeľovacej priehradky, rohov, krytov apod.</t>
  </si>
  <si>
    <t>Chránička HDPE 06040 s jedným čiernym pásikom</t>
  </si>
  <si>
    <t>Uchytávací materiál</t>
  </si>
  <si>
    <t>súb</t>
  </si>
  <si>
    <t>Dozbrojenie rozvádzača R1 podľa výkresu E-03.6</t>
  </si>
  <si>
    <t>Dozbrojenie rozvádzača R2 podľa výkresu E-03.7</t>
  </si>
  <si>
    <t>Vyhĺbenie káblovej ryhy 100/35cm v zemine triedy 3</t>
  </si>
  <si>
    <t>Zásyp káblovej ryhy 100/35cm v zemine triedy 3</t>
  </si>
  <si>
    <t>Provizórna úprava terénu v zemi tr. 3</t>
  </si>
  <si>
    <t xml:space="preserve">Material protipožirneho prestupu   </t>
  </si>
  <si>
    <t>Ukončenie vodičov, vrátane zapojenia do 2,5</t>
  </si>
  <si>
    <t>Pomocné a obslužné práce</t>
  </si>
  <si>
    <t>Oživenie systému</t>
  </si>
  <si>
    <t>kpl</t>
  </si>
  <si>
    <t>€</t>
  </si>
  <si>
    <t>–-</t>
  </si>
  <si>
    <t>Pomocný materiál</t>
  </si>
  <si>
    <t>Vytvorenie lôžka z piesku</t>
  </si>
  <si>
    <t>VÝKAZ VÝMER</t>
  </si>
  <si>
    <t>Cena za jednotku</t>
  </si>
  <si>
    <t>Cena Celkom</t>
  </si>
  <si>
    <t>Kamera 4K (3,840 x 2,160) images up to 30 fps, 12M pixel (4,000 x 3,000) images up to 15 fps,
Newly developed 1/1.7 type high sensitivity MOS image sensor, Day &amp; Night (ICR*) function 0.3 lx (Color), 0.04 lx (B/W) at F1.6, Ultrawide x6 zoom lens(Horizontal Angle: 100.0°(wide) to 17.0° [4 : 3 mode]</t>
  </si>
  <si>
    <t>Montáž:</t>
  </si>
  <si>
    <t>Hardware pre  max 64-kanálový sieťový záznamník,  Redundantný napájací zdroj 800W,  XEON E3-3,6GHz, 16GB RAM, 120GB SSD + Win7Pro, možnosť rozšíriť o 16x3,5 hot-swap" HDD,Možnosť zvoliť  RAID,0,1,5,10, Windows, watchdog,  Lite MLK CMS software,  zobr. max 4 streamy v max 100 obr.sec. v CIF, Dodáva sa v prevedení rack 3U</t>
  </si>
  <si>
    <t>Doplnenie kamier tribúna</t>
  </si>
  <si>
    <t>Hardwarove vybavenie monitorovacieho strediska</t>
  </si>
  <si>
    <t>Inštalacia baterii baterii v UPS (Batery pack pre Spiring 2200RT )</t>
  </si>
  <si>
    <t>Montáž splitovej klimatizačnej jednotky do 5 kw  kW s priamym prestupom do exerieru pre vonkajsiu jednotku cez murivo hr.   300mm.pripojenie na  230 V ( zasuvkové)</t>
  </si>
  <si>
    <t>Otočné kamery  tribúna</t>
  </si>
  <si>
    <t>Káblove trasy a kabeláž</t>
  </si>
  <si>
    <t>DODÁVKA</t>
  </si>
  <si>
    <t>22"  Dotykový LCD monitor</t>
  </si>
  <si>
    <t>23" LCD  - multidotykový, FullHD, IPS, kapacitní, USB, antilesklý displej</t>
  </si>
  <si>
    <t>Baterie pre UPS záložný zdroj</t>
  </si>
  <si>
    <t xml:space="preserve">UPS Záložný zdroj (rackové prevedenie) prevedenia s výkonom 2200VA, ktoré pracujú s digitálnou sínusovou technológiou. </t>
  </si>
  <si>
    <t>Grafický processor - Matrix funkcia, Rack prevedenie, min 6 USB výstupov pre monitory pre spracovanie obrazu</t>
  </si>
  <si>
    <t>Výmena HDD  v jestvujúcom systéme MOLEKULA 4TB 64MB cache, SATAIII/600 7200rpm</t>
  </si>
  <si>
    <t>Rohový Držiak pre Dome PTZ kameru , úchyt. tribúna</t>
  </si>
  <si>
    <t>Nástenny držiak pre Dome PTZ kameru , úchyt. tribúna</t>
  </si>
  <si>
    <t xml:space="preserve">Kryt odolný voči nepriaznivým poveternostným vplyvom s priechodzou konzolou, vyhrievaním a ventilátorom. Farba: béžová, Vonkašie rozmery: 116 x 106 x 395mm, štvorcový priezor, napájanie vyhrievania a ventilácia: 230V AC, IP66.  </t>
  </si>
  <si>
    <t xml:space="preserve">Multiprotokolová klávesnica riad. s joystickom, min 40 kamier(XTR,Pelco, viac protokolová) alebo riadenie MPX resp. DVR, po RS 485 (do 1200m), </t>
  </si>
  <si>
    <t>Konzola s káblom vedeným cez konzolu pre úchop kamier</t>
  </si>
  <si>
    <t>Držiak pre jestvujucu Dome kameru , úchyt. tribúna</t>
  </si>
  <si>
    <t>přepěťová ochrana 10/100M Ethernet + PoE A/B nebo HIPoE (max.90W), dvoustupňové provedení, galvanicky izolovaná svorka PE, rychlá montáž, instalace na rovný podklad nebo DIN35</t>
  </si>
  <si>
    <t xml:space="preserve">Upgrade a premiestnenie jesvujúcich kamier </t>
  </si>
  <si>
    <t>Kamery do turniketov</t>
  </si>
  <si>
    <t>Klimatizačná jednotka 3,5kW split,230v zásuvka</t>
  </si>
  <si>
    <t>Káblove trasy, kabeláž a ostatné</t>
  </si>
  <si>
    <t>Kamera  HD/1,280 x 720 MOS Senzor s vysokou citlivosťou, sietová kamera , 720p HD - 60 fsp, Deň Noc režim (IR, 0.01 lx (Farebne), 0.003 lx (Ciernobielo) at F1.6, lens 2,8-10mm,  ABF (automaticke zaostrovanie) Technológie:VIQS, Face Super Dynamic,ONVIF, 12V/PoE</t>
  </si>
  <si>
    <t>Licencia pre 1 kameru na softvér  pre priradenie fotografie k zosnímanému lístku ( spolupracuje so softvérom turniketov ktoré su predmetom objektu SO 311, ktoré snímajú lístky)</t>
  </si>
  <si>
    <t>Ethernet L2 Switch, 24x10/100BASE-TX portov, 802.3af/at PoE pre porty (max. 185W)</t>
  </si>
  <si>
    <t xml:space="preserve">8 portový PoE Switch, 8x10/100 Mbps; PoE+ napajánie, RJ45; 1x Gigabit RJ45 uplink;1x Gigabit SFP uplink; 1000Mbps, each PoE port 30W,  48V - 55V DC;  pracovna teplota od-40℃ do -75℃; </t>
  </si>
  <si>
    <t>Montáž UPS   (RACK) s výkonom 2200VA, ktoré pracujú s digitálnou sínusovou technológiou.</t>
  </si>
  <si>
    <t>Inštalácia Hardware pre  max 64-kanálový sieťový záznamník,  Redundantný napájací zdroj 800W,  XEON E3-3,6GHz, 16GB RAM, 120GB SSD + Win7Pro, možnosť rozšíriť o 16x3,5 hot-swap" HDD,Možnosť zvoliť  RAID,0,1,5,10, Windows, watchdog,  Lite MLK CMS software,  zobr. max 4 streamy v max 100 obr.sec. v CIF, Dodáva sa v prevedení rack 3U</t>
  </si>
  <si>
    <t>Inštalácia Zobrazovaci modul pre monitory  do RACK-u (PCW500RACK-Matrix)</t>
  </si>
  <si>
    <t>Inštalácia HDD Black 4TB FZEX Black 64MB SATAIII/600 7200rpm upgrade jestvujuceho systemu Molekula</t>
  </si>
  <si>
    <t>Inštalácia Multiprotokolová klávesnica riad. s joystickom, pre min 50 kamier (XTR,Pelco,..viacprotokolová) alebo riadenie MPX resp. DVR, po RS 485 (do 1200m)</t>
  </si>
  <si>
    <t>Inštalácia 22"  dotykový LCD monitor</t>
  </si>
  <si>
    <t>Inštalácia 23" LCD - multidotykový, FullHD, IPS, kapacitný, USB, antilesklý displej</t>
  </si>
  <si>
    <t>Inštalácia Přepěťová ochrana 10/100M Ethernet + PoE A/B nebo HIPoE(max.90W), dvoustupňové provedení, galvanicky izolovaná svorka PE, rychlá montáž, instalace na rovný podklad nebo DIN35</t>
  </si>
  <si>
    <t>Inštalácia Konzola,úchýt 4k kamier tribúna (na pripojenie ďalšich 8 kamier sa využijú jestvujúce konzoly)</t>
  </si>
  <si>
    <t>Inštalácia Kamera 4K (3,840 x 2,160) images up to 30 fps, 12M pixel (4,000 x 3,000) images up to 15 fps,
Newly developed 1/1.7 type high sensitivity MOS image sensor, Day &amp; Night (ICR*) function 0.3 lx (Color), 0.04 lx (B/W) at F1.6, Ultrawide x6 zoom lens(Horizontal Angle: 100.0°(wide) to 17.0° [4 : 3 mode]</t>
  </si>
  <si>
    <t>montaž optického kábla</t>
  </si>
  <si>
    <t>Priemyselný switch pro kruhovou topologii (1xGE + 4xFE + 2xDI + 1xDO),programovatelné digitální vstupy, programovatelný relé výstup, RS485, port, redundantní vstup napájení, přepěťové ochrany, provozní teplota, –40…+70°C, PoE, VLAN, montáž na rovný podklad nebo DIN35,12/24/48VDC or 12/24VAC (s PoE 48VDC</t>
  </si>
  <si>
    <t>Revízia zariadení</t>
  </si>
  <si>
    <t>Projekt skutočného vyhotovenia</t>
  </si>
  <si>
    <t>Montáž a zapojenie switch panelov priemyslených do racku</t>
  </si>
  <si>
    <t>Náklady na dopravu</t>
  </si>
  <si>
    <t>Premiestnenie jestvujúcej kamery otočná sieťová PTZ farebná Dome kamera, MPEG-4 &amp; JPEG Dual Streaming, Advanced auto tracking. Extrierová do kaźdého počasia antivadnal prevedenie.</t>
  </si>
  <si>
    <t>Montáž  PTZ Dome sieťová kamera kamera do exterieru odolná vplyvom počasia, 720p HD obrazy až 30 snímok za sekundu, super vysoké rozlíšenie HD / 1280 x 720, 2,4 megapixelov s vysokou citlivosťou MOS senzor, Multiple H.264 (High profil) potokov a JPEG streamy zabezpečiť súbežné sledovanie v reálnom čase a nahrávanie s vysokým rozlíšením , lens 4,3-129mm, Full frame (až 30 snímok za sekundu), prenos na 1280 x 960 Veľkosť obrázku, 45x rozšírený optický zoom 1280 x 720 (30x optický zoom), 90x rozšírený optický zoom pri rozlíšení 640x360 s 12x digitálny zoom umožňuje 1080x zoom. 24V AC/ PoE+, IP66</t>
  </si>
  <si>
    <t>Montáž Držiak pre Dome kameru , úchyt. tribúna</t>
  </si>
  <si>
    <t>Montáž Držiak pre Dome PTZ kameru , úchyt. Tribúna</t>
  </si>
  <si>
    <t>Montáž 24 portový menežovateľný switch L2/L3, 24 x RJ 10/100/1000</t>
  </si>
  <si>
    <t>Montáž přepěťová ochrana 10/100M Ethernet + PoE A/B nebo HIPoE(max.90W), galvanicky izolovaná svorka PE, instalacIA na rovný podklad nebo DIN35</t>
  </si>
  <si>
    <t>Montáž Jestvujuca kamera (premiestnenie) 3-Megapixel IP kamera max. rozl. 2048x1536 bodov, Super dynamic 128x, 600/780 TVr., day/night</t>
  </si>
  <si>
    <t>Montáž Konzola s káblom vedeným cez konzolu, vhodná pre kryt GCH</t>
  </si>
  <si>
    <t xml:space="preserve">Montáž Kryt kamery odolný voči nepriaznivým poveternostným vplyvom s vyhrievaním, Vonkašie rozmery: 111,5 x 105,2 x 405mm, štvorcový priezor, napájanie vyhrievania: 230V AC, IP66. </t>
  </si>
  <si>
    <t>MontážKonzola s káblom vedeným cez konzolu, vhodná pre kryt SPR-912L</t>
  </si>
  <si>
    <t>Montáž přepěťová ochrana 10/100M Ethernet + PoE A/B nebo HIPoE(max.90W), dvoustupňové provedení, galvanicky izolovaná svorka PE, rychlá montáž, instalace na rovný podklad nebo DIN35</t>
  </si>
  <si>
    <t>nešpec</t>
  </si>
  <si>
    <t xml:space="preserve">Premiestnenie (montáž a demontáž)  jestvujúcej kamery - stacionárnej </t>
  </si>
  <si>
    <t>Vypracoval:</t>
  </si>
  <si>
    <t>Dátum:</t>
  </si>
  <si>
    <t>CELKOM</t>
  </si>
  <si>
    <t>Objekt: 317 Kamerový systém</t>
  </si>
  <si>
    <t>Licencia Software pre 1 kameru (min. 2 streamy na jednu kameru) a min.3 externých  užívateľov   na pripojenie a záznam  IP kamier a dekóderov, všetky funkcionality. Funkcie: Software na  nastavenie, monitoring a playback,vyhľadavanie v zázname, rychle intuitivne ovladanie. Kompatibilita s jestvujúcimi kamerami Panasonic. Kompatibilita alebo upgrade jestvujuceho systému MOLEKULA. Licencia pre nové aj jestvujúce kamery</t>
  </si>
  <si>
    <t>Dynamická  PTZ Dome sieťová kamera kamera do exterieru odolná vplyvom počasia, 720p HD obrazy až 30 snímok za sekundu,  rozlíšenie HD / 1280 x 720, 2,4 megapixelov s vysokou citlivosťou MOS senzor, Multiple H.264 (High profil) potokov a JPEG streamy zabezpečiť súbežné sledovanie v reálnom čase a nahrávanie s vysokým rozlíšením , lens 4,3-129mm, Full frame (až 30 snímok za sekundu), prenos na 1280 x 960 Veľkosť obrázku, 45x rozšírený optický zoom 1280 x 720 (30x optický zoom), 90x rozšírený optický zoom pri rozlíšení 640x360 s 12x digitálny zoom umožňuje 1080x zoom. 24V AC/ PoE+, IP66</t>
  </si>
  <si>
    <t>87.</t>
  </si>
  <si>
    <t>hod.</t>
  </si>
  <si>
    <t>Toroid 230V/24V-100VA v krytu IP55, zalitý střed, venkovní provedení, instalace na rovný podklad, 230VAC</t>
  </si>
  <si>
    <t>Prenájom - Lešenie 8m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</si>
</sst>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;\-#,##0.00"/>
    <numFmt numFmtId="167" formatCode="#,##0.000"/>
    <numFmt numFmtId="168" formatCode="0.000"/>
    <numFmt numFmtId="169" formatCode="\P\r\a\vd\a;&quot;Pravda&quot;;&quot;Nepravda&quot;"/>
    <numFmt numFmtId="170" formatCode="[$€-2]\ #\ ##,000_);[Red]\([$¥€-2]\ #\ ##,000\)"/>
    <numFmt numFmtId="171" formatCode="#,##0\ &quot;Sk&quot;"/>
    <numFmt numFmtId="172" formatCode="####;\-####"/>
    <numFmt numFmtId="173" formatCode="#,##0.0000;\-#,##0.0000"/>
    <numFmt numFmtId="174" formatCode="#,##0.0000"/>
    <numFmt numFmtId="175" formatCode="#,##0.00000"/>
    <numFmt numFmtId="176" formatCode="#,##0.0"/>
  </numFmts>
  <fonts count="62">
    <font>
      <sz val="8"/>
      <name val="MS Sans Serif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9"/>
      <name val="Arial Narrow CE"/>
      <family val="0"/>
    </font>
    <font>
      <sz val="9"/>
      <name val="Arial C"/>
      <family val="0"/>
    </font>
    <font>
      <sz val="10"/>
      <name val="Tahoma"/>
      <family val="2"/>
    </font>
    <font>
      <b/>
      <sz val="10"/>
      <name val="Arial CE"/>
      <family val="2"/>
    </font>
    <font>
      <b/>
      <sz val="9"/>
      <name val="Arial C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"/>
      <family val="2"/>
    </font>
    <font>
      <sz val="8"/>
      <color indexed="8"/>
      <name val="MS Sans Serif"/>
      <family val="2"/>
    </font>
    <font>
      <b/>
      <sz val="14"/>
      <color indexed="10"/>
      <name val="Arial CE"/>
      <family val="2"/>
    </font>
    <font>
      <b/>
      <sz val="11"/>
      <name val="Arial CE"/>
      <family val="2"/>
    </font>
    <font>
      <i/>
      <sz val="9"/>
      <color indexed="12"/>
      <name val="Arial CE"/>
      <family val="2"/>
    </font>
    <font>
      <i/>
      <sz val="9"/>
      <name val="Arial CE"/>
      <family val="2"/>
    </font>
    <font>
      <b/>
      <u val="single"/>
      <sz val="9"/>
      <color indexed="10"/>
      <name val="Arial CE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9"/>
      <color rgb="FFFF0000"/>
      <name val="Arial CE"/>
      <family val="2"/>
    </font>
    <font>
      <b/>
      <sz val="12"/>
      <color rgb="FFFF0000"/>
      <name val="MS Sans Serif"/>
      <family val="2"/>
    </font>
    <font>
      <b/>
      <sz val="14"/>
      <color rgb="FFFF0000"/>
      <name val="Arial CE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5" fillId="2" borderId="0" applyNumberFormat="0" applyBorder="0" applyAlignment="0" applyProtection="0"/>
    <xf numFmtId="0" fontId="42" fillId="3" borderId="0" applyNumberFormat="0" applyBorder="0" applyAlignment="0" applyProtection="0"/>
    <xf numFmtId="0" fontId="15" fillId="3" borderId="0" applyNumberFormat="0" applyBorder="0" applyAlignment="0" applyProtection="0"/>
    <xf numFmtId="0" fontId="42" fillId="4" borderId="0" applyNumberFormat="0" applyBorder="0" applyAlignment="0" applyProtection="0"/>
    <xf numFmtId="0" fontId="15" fillId="4" borderId="0" applyNumberFormat="0" applyBorder="0" applyAlignment="0" applyProtection="0"/>
    <xf numFmtId="0" fontId="42" fillId="5" borderId="0" applyNumberFormat="0" applyBorder="0" applyAlignment="0" applyProtection="0"/>
    <xf numFmtId="0" fontId="15" fillId="5" borderId="0" applyNumberFormat="0" applyBorder="0" applyAlignment="0" applyProtection="0"/>
    <xf numFmtId="0" fontId="42" fillId="6" borderId="0" applyNumberFormat="0" applyBorder="0" applyAlignment="0" applyProtection="0"/>
    <xf numFmtId="0" fontId="15" fillId="7" borderId="0" applyNumberFormat="0" applyBorder="0" applyAlignment="0" applyProtection="0"/>
    <xf numFmtId="0" fontId="42" fillId="8" borderId="0" applyNumberFormat="0" applyBorder="0" applyAlignment="0" applyProtection="0"/>
    <xf numFmtId="0" fontId="15" fillId="9" borderId="0" applyNumberFormat="0" applyBorder="0" applyAlignment="0" applyProtection="0"/>
    <xf numFmtId="0" fontId="42" fillId="10" borderId="0" applyNumberFormat="0" applyBorder="0" applyAlignment="0" applyProtection="0"/>
    <xf numFmtId="0" fontId="15" fillId="11" borderId="0" applyNumberFormat="0" applyBorder="0" applyAlignment="0" applyProtection="0"/>
    <xf numFmtId="0" fontId="42" fillId="12" borderId="0" applyNumberFormat="0" applyBorder="0" applyAlignment="0" applyProtection="0"/>
    <xf numFmtId="0" fontId="15" fillId="13" borderId="0" applyNumberFormat="0" applyBorder="0" applyAlignment="0" applyProtection="0"/>
    <xf numFmtId="0" fontId="42" fillId="14" borderId="0" applyNumberFormat="0" applyBorder="0" applyAlignment="0" applyProtection="0"/>
    <xf numFmtId="0" fontId="15" fillId="14" borderId="0" applyNumberFormat="0" applyBorder="0" applyAlignment="0" applyProtection="0"/>
    <xf numFmtId="0" fontId="42" fillId="15" borderId="0" applyNumberFormat="0" applyBorder="0" applyAlignment="0" applyProtection="0"/>
    <xf numFmtId="0" fontId="15" fillId="5" borderId="0" applyNumberFormat="0" applyBorder="0" applyAlignment="0" applyProtection="0"/>
    <xf numFmtId="0" fontId="42" fillId="16" borderId="0" applyNumberFormat="0" applyBorder="0" applyAlignment="0" applyProtection="0"/>
    <xf numFmtId="0" fontId="15" fillId="11" borderId="0" applyNumberFormat="0" applyBorder="0" applyAlignment="0" applyProtection="0"/>
    <xf numFmtId="0" fontId="42" fillId="17" borderId="0" applyNumberFormat="0" applyBorder="0" applyAlignment="0" applyProtection="0"/>
    <xf numFmtId="0" fontId="15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13" borderId="0" applyNumberFormat="0" applyBorder="0" applyAlignment="0" applyProtection="0"/>
    <xf numFmtId="0" fontId="43" fillId="14" borderId="0" applyNumberFormat="0" applyBorder="0" applyAlignment="0" applyProtection="0"/>
    <xf numFmtId="0" fontId="16" fillId="14" borderId="0" applyNumberFormat="0" applyBorder="0" applyAlignment="0" applyProtection="0"/>
    <xf numFmtId="0" fontId="43" fillId="22" borderId="0" applyNumberFormat="0" applyBorder="0" applyAlignment="0" applyProtection="0"/>
    <xf numFmtId="0" fontId="16" fillId="22" borderId="0" applyNumberFormat="0" applyBorder="0" applyAlignment="0" applyProtection="0"/>
    <xf numFmtId="0" fontId="43" fillId="23" borderId="0" applyNumberFormat="0" applyBorder="0" applyAlignment="0" applyProtection="0"/>
    <xf numFmtId="0" fontId="16" fillId="24" borderId="0" applyNumberFormat="0" applyBorder="0" applyAlignment="0" applyProtection="0"/>
    <xf numFmtId="0" fontId="43" fillId="25" borderId="0" applyNumberFormat="0" applyBorder="0" applyAlignment="0" applyProtection="0"/>
    <xf numFmtId="0" fontId="1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17" fillId="4" borderId="0" applyNumberFormat="0" applyBorder="0" applyAlignment="0" applyProtection="0"/>
    <xf numFmtId="0" fontId="45" fillId="27" borderId="1" applyNumberFormat="0" applyAlignment="0" applyProtection="0"/>
    <xf numFmtId="0" fontId="1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19" fillId="0" borderId="4" applyNumberFormat="0" applyFill="0" applyAlignment="0" applyProtection="0"/>
    <xf numFmtId="0" fontId="47" fillId="0" borderId="5" applyNumberFormat="0" applyFill="0" applyAlignment="0" applyProtection="0"/>
    <xf numFmtId="0" fontId="20" fillId="0" borderId="6" applyNumberFormat="0" applyFill="0" applyAlignment="0" applyProtection="0"/>
    <xf numFmtId="0" fontId="48" fillId="0" borderId="7" applyNumberFormat="0" applyFill="0" applyAlignment="0" applyProtection="0"/>
    <xf numFmtId="0" fontId="21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0" borderId="0" applyAlignment="0">
      <protection locked="0"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0" fillId="31" borderId="9" applyNumberFormat="0" applyFont="0" applyAlignment="0" applyProtection="0"/>
    <xf numFmtId="0" fontId="5" fillId="32" borderId="10" applyNumberFormat="0" applyFont="0" applyAlignment="0" applyProtection="0"/>
    <xf numFmtId="0" fontId="50" fillId="0" borderId="11" applyNumberFormat="0" applyFill="0" applyAlignment="0" applyProtection="0"/>
    <xf numFmtId="0" fontId="23" fillId="0" borderId="12" applyNumberFormat="0" applyFill="0" applyAlignment="0" applyProtection="0"/>
    <xf numFmtId="0" fontId="51" fillId="0" borderId="13" applyNumberFormat="0" applyFill="0" applyAlignment="0" applyProtection="0"/>
    <xf numFmtId="0" fontId="2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33" borderId="15" applyNumberFormat="0" applyAlignment="0" applyProtection="0"/>
    <xf numFmtId="0" fontId="27" fillId="9" borderId="16" applyNumberFormat="0" applyAlignment="0" applyProtection="0"/>
    <xf numFmtId="0" fontId="55" fillId="34" borderId="15" applyNumberFormat="0" applyAlignment="0" applyProtection="0"/>
    <xf numFmtId="0" fontId="28" fillId="35" borderId="16" applyNumberFormat="0" applyAlignment="0" applyProtection="0"/>
    <xf numFmtId="0" fontId="56" fillId="34" borderId="17" applyNumberFormat="0" applyAlignment="0" applyProtection="0"/>
    <xf numFmtId="0" fontId="29" fillId="35" borderId="18" applyNumberFormat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31" fillId="3" borderId="0" applyNumberFormat="0" applyBorder="0" applyAlignment="0" applyProtection="0"/>
    <xf numFmtId="0" fontId="43" fillId="37" borderId="0" applyNumberFormat="0" applyBorder="0" applyAlignment="0" applyProtection="0"/>
    <xf numFmtId="0" fontId="16" fillId="38" borderId="0" applyNumberFormat="0" applyBorder="0" applyAlignment="0" applyProtection="0"/>
    <xf numFmtId="0" fontId="43" fillId="39" borderId="0" applyNumberFormat="0" applyBorder="0" applyAlignment="0" applyProtection="0"/>
    <xf numFmtId="0" fontId="16" fillId="40" borderId="0" applyNumberFormat="0" applyBorder="0" applyAlignment="0" applyProtection="0"/>
    <xf numFmtId="0" fontId="43" fillId="41" borderId="0" applyNumberFormat="0" applyBorder="0" applyAlignment="0" applyProtection="0"/>
    <xf numFmtId="0" fontId="16" fillId="42" borderId="0" applyNumberFormat="0" applyBorder="0" applyAlignment="0" applyProtection="0"/>
    <xf numFmtId="0" fontId="43" fillId="43" borderId="0" applyNumberFormat="0" applyBorder="0" applyAlignment="0" applyProtection="0"/>
    <xf numFmtId="0" fontId="16" fillId="22" borderId="0" applyNumberFormat="0" applyBorder="0" applyAlignment="0" applyProtection="0"/>
    <xf numFmtId="0" fontId="43" fillId="44" borderId="0" applyNumberFormat="0" applyBorder="0" applyAlignment="0" applyProtection="0"/>
    <xf numFmtId="0" fontId="16" fillId="24" borderId="0" applyNumberFormat="0" applyBorder="0" applyAlignment="0" applyProtection="0"/>
    <xf numFmtId="0" fontId="43" fillId="45" borderId="0" applyNumberFormat="0" applyBorder="0" applyAlignment="0" applyProtection="0"/>
    <xf numFmtId="0" fontId="16" fillId="46" borderId="0" applyNumberFormat="0" applyBorder="0" applyAlignment="0" applyProtection="0"/>
  </cellStyleXfs>
  <cellXfs count="121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4" fontId="5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 horizontal="left" vertical="top"/>
    </xf>
    <xf numFmtId="0" fontId="36" fillId="6" borderId="19" xfId="0" applyFont="1" applyFill="1" applyBorder="1" applyAlignment="1" applyProtection="1">
      <alignment horizontal="left"/>
      <protection/>
    </xf>
    <xf numFmtId="0" fontId="4" fillId="6" borderId="0" xfId="0" applyFont="1" applyFill="1" applyBorder="1" applyAlignment="1" applyProtection="1">
      <alignment horizontal="left"/>
      <protection/>
    </xf>
    <xf numFmtId="0" fontId="2" fillId="6" borderId="19" xfId="0" applyFont="1" applyFill="1" applyBorder="1" applyAlignment="1" applyProtection="1">
      <alignment horizontal="left"/>
      <protection/>
    </xf>
    <xf numFmtId="0" fontId="3" fillId="6" borderId="19" xfId="0" applyFont="1" applyFill="1" applyBorder="1" applyAlignment="1" applyProtection="1">
      <alignment horizontal="left"/>
      <protection/>
    </xf>
    <xf numFmtId="0" fontId="2" fillId="6" borderId="0" xfId="0" applyFont="1" applyFill="1" applyBorder="1" applyAlignment="1" applyProtection="1">
      <alignment horizontal="left"/>
      <protection/>
    </xf>
    <xf numFmtId="0" fontId="3" fillId="6" borderId="0" xfId="0" applyFont="1" applyFill="1" applyBorder="1" applyAlignment="1" applyProtection="1">
      <alignment horizontal="left"/>
      <protection/>
    </xf>
    <xf numFmtId="0" fontId="4" fillId="6" borderId="19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top"/>
    </xf>
    <xf numFmtId="0" fontId="37" fillId="6" borderId="19" xfId="0" applyFont="1" applyFill="1" applyBorder="1" applyAlignment="1" applyProtection="1">
      <alignment horizontal="left" wrapText="1"/>
      <protection/>
    </xf>
    <xf numFmtId="0" fontId="37" fillId="6" borderId="0" xfId="0" applyFont="1" applyFill="1" applyBorder="1" applyAlignment="1" applyProtection="1">
      <alignment horizontal="left" wrapText="1"/>
      <protection/>
    </xf>
    <xf numFmtId="0" fontId="0" fillId="6" borderId="0" xfId="0" applyFill="1" applyBorder="1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31" borderId="0" xfId="0" applyFill="1" applyBorder="1" applyAlignment="1">
      <alignment horizontal="left" vertical="top"/>
    </xf>
    <xf numFmtId="0" fontId="6" fillId="6" borderId="19" xfId="0" applyFont="1" applyFill="1" applyBorder="1" applyAlignment="1" applyProtection="1">
      <alignment horizontal="left"/>
      <protection/>
    </xf>
    <xf numFmtId="0" fontId="7" fillId="23" borderId="21" xfId="0" applyFont="1" applyFill="1" applyBorder="1" applyAlignment="1" applyProtection="1">
      <alignment horizontal="center" vertical="center" wrapText="1"/>
      <protection/>
    </xf>
    <xf numFmtId="0" fontId="7" fillId="23" borderId="21" xfId="0" applyFont="1" applyFill="1" applyBorder="1" applyAlignment="1" applyProtection="1">
      <alignment horizontal="center" vertical="center"/>
      <protection/>
    </xf>
    <xf numFmtId="0" fontId="5" fillId="23" borderId="21" xfId="0" applyFont="1" applyFill="1" applyBorder="1" applyAlignment="1" applyProtection="1">
      <alignment horizontal="center" vertical="center" wrapText="1"/>
      <protection/>
    </xf>
    <xf numFmtId="4" fontId="5" fillId="23" borderId="21" xfId="0" applyNumberFormat="1" applyFont="1" applyFill="1" applyBorder="1" applyAlignment="1" applyProtection="1">
      <alignment horizontal="center" vertical="center" wrapText="1"/>
      <protection/>
    </xf>
    <xf numFmtId="1" fontId="13" fillId="35" borderId="21" xfId="0" applyNumberFormat="1" applyFont="1" applyFill="1" applyBorder="1" applyAlignment="1" applyProtection="1">
      <alignment horizontal="center"/>
      <protection/>
    </xf>
    <xf numFmtId="0" fontId="13" fillId="35" borderId="21" xfId="0" applyFont="1" applyFill="1" applyBorder="1" applyAlignment="1" applyProtection="1">
      <alignment horizontal="center"/>
      <protection/>
    </xf>
    <xf numFmtId="0" fontId="13" fillId="35" borderId="21" xfId="0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center"/>
      <protection/>
    </xf>
    <xf numFmtId="4" fontId="12" fillId="35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32" fillId="0" borderId="21" xfId="70" applyFont="1" applyFill="1" applyBorder="1" applyAlignment="1">
      <alignment horizontal="left" vertical="center" wrapText="1"/>
      <protection/>
    </xf>
    <xf numFmtId="49" fontId="32" fillId="0" borderId="21" xfId="70" applyNumberFormat="1" applyFont="1" applyFill="1" applyBorder="1" applyAlignment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32" fillId="0" borderId="21" xfId="70" applyFont="1" applyFill="1" applyBorder="1" applyAlignment="1">
      <alignment vertical="center" wrapText="1"/>
      <protection/>
    </xf>
    <xf numFmtId="0" fontId="32" fillId="0" borderId="21" xfId="70" applyNumberFormat="1" applyFont="1" applyFill="1" applyBorder="1" applyAlignment="1">
      <alignment horizontal="left" vertical="center" wrapText="1"/>
      <protection/>
    </xf>
    <xf numFmtId="0" fontId="32" fillId="0" borderId="21" xfId="72" applyFont="1" applyFill="1" applyBorder="1" applyAlignment="1">
      <alignment horizontal="left" vertical="center" wrapText="1"/>
      <protection/>
    </xf>
    <xf numFmtId="0" fontId="32" fillId="0" borderId="21" xfId="0" applyFont="1" applyFill="1" applyBorder="1" applyAlignment="1" applyProtection="1">
      <alignment horizontal="left" vertical="center" wrapText="1"/>
      <protection/>
    </xf>
    <xf numFmtId="0" fontId="32" fillId="0" borderId="21" xfId="71" applyNumberFormat="1" applyFont="1" applyFill="1" applyBorder="1" applyAlignment="1">
      <alignment horizontal="left" vertical="center" wrapText="1"/>
      <protection/>
    </xf>
    <xf numFmtId="0" fontId="32" fillId="0" borderId="21" xfId="0" applyFont="1" applyFill="1" applyBorder="1" applyAlignment="1" applyProtection="1">
      <alignment vertical="center" wrapText="1"/>
      <protection/>
    </xf>
    <xf numFmtId="0" fontId="7" fillId="47" borderId="21" xfId="0" applyFont="1" applyFill="1" applyBorder="1" applyAlignment="1" applyProtection="1">
      <alignment horizontal="center" vertical="center"/>
      <protection/>
    </xf>
    <xf numFmtId="0" fontId="34" fillId="47" borderId="21" xfId="70" applyNumberFormat="1" applyFont="1" applyFill="1" applyBorder="1" applyAlignment="1">
      <alignment horizontal="center" vertical="center" wrapText="1"/>
      <protection/>
    </xf>
    <xf numFmtId="49" fontId="32" fillId="47" borderId="21" xfId="70" applyNumberFormat="1" applyFont="1" applyFill="1" applyBorder="1" applyAlignment="1">
      <alignment horizontal="center" vertical="center"/>
      <protection/>
    </xf>
    <xf numFmtId="0" fontId="9" fillId="47" borderId="21" xfId="0" applyFont="1" applyFill="1" applyBorder="1" applyAlignment="1" applyProtection="1">
      <alignment horizontal="center" vertical="center"/>
      <protection/>
    </xf>
    <xf numFmtId="164" fontId="14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wrapText="1"/>
    </xf>
    <xf numFmtId="0" fontId="14" fillId="0" borderId="21" xfId="0" applyFont="1" applyFill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left" wrapText="1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horizontal="center"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1" fontId="9" fillId="47" borderId="21" xfId="0" applyNumberFormat="1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47" borderId="21" xfId="0" applyFont="1" applyFill="1" applyBorder="1" applyAlignment="1" applyProtection="1">
      <alignment horizontal="center" vertical="center"/>
      <protection/>
    </xf>
    <xf numFmtId="0" fontId="34" fillId="47" borderId="21" xfId="71" applyNumberFormat="1" applyFont="1" applyFill="1" applyBorder="1" applyAlignment="1">
      <alignment horizontal="center" vertical="center" wrapText="1"/>
      <protection/>
    </xf>
    <xf numFmtId="0" fontId="33" fillId="0" borderId="21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0" fontId="33" fillId="0" borderId="21" xfId="0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167" fontId="3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wrapText="1"/>
      <protection/>
    </xf>
    <xf numFmtId="0" fontId="7" fillId="0" borderId="21" xfId="0" applyFont="1" applyBorder="1" applyAlignment="1" applyProtection="1">
      <alignment/>
      <protection/>
    </xf>
    <xf numFmtId="2" fontId="10" fillId="0" borderId="21" xfId="0" applyNumberFormat="1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 applyProtection="1">
      <alignment horizontal="center"/>
      <protection/>
    </xf>
    <xf numFmtId="4" fontId="6" fillId="35" borderId="21" xfId="0" applyNumberFormat="1" applyFont="1" applyFill="1" applyBorder="1" applyAlignment="1" applyProtection="1">
      <alignment horizontal="center" vertical="center"/>
      <protection/>
    </xf>
    <xf numFmtId="0" fontId="7" fillId="30" borderId="21" xfId="0" applyFont="1" applyFill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 vertical="center"/>
      <protection/>
    </xf>
    <xf numFmtId="0" fontId="7" fillId="47" borderId="21" xfId="0" applyFont="1" applyFill="1" applyBorder="1" applyAlignment="1" applyProtection="1">
      <alignment/>
      <protection/>
    </xf>
    <xf numFmtId="4" fontId="7" fillId="47" borderId="21" xfId="0" applyNumberFormat="1" applyFont="1" applyFill="1" applyBorder="1" applyAlignment="1" applyProtection="1">
      <alignment vertical="center"/>
      <protection/>
    </xf>
    <xf numFmtId="165" fontId="38" fillId="30" borderId="21" xfId="0" applyNumberFormat="1" applyFont="1" applyFill="1" applyBorder="1" applyAlignment="1">
      <alignment horizontal="right"/>
    </xf>
    <xf numFmtId="4" fontId="39" fillId="0" borderId="21" xfId="0" applyNumberFormat="1" applyFont="1" applyFill="1" applyBorder="1" applyAlignment="1">
      <alignment horizontal="right" vertical="center"/>
    </xf>
    <xf numFmtId="165" fontId="7" fillId="30" borderId="21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>
      <alignment horizontal="right" vertical="center"/>
    </xf>
    <xf numFmtId="165" fontId="33" fillId="30" borderId="21" xfId="0" applyNumberFormat="1" applyFont="1" applyFill="1" applyBorder="1" applyAlignment="1">
      <alignment horizontal="right"/>
    </xf>
    <xf numFmtId="4" fontId="33" fillId="0" borderId="21" xfId="0" applyNumberFormat="1" applyFont="1" applyFill="1" applyBorder="1" applyAlignment="1">
      <alignment horizontal="right" vertical="center"/>
    </xf>
    <xf numFmtId="0" fontId="6" fillId="35" borderId="21" xfId="0" applyFont="1" applyFill="1" applyBorder="1" applyAlignment="1" applyProtection="1">
      <alignment/>
      <protection/>
    </xf>
    <xf numFmtId="0" fontId="6" fillId="47" borderId="21" xfId="0" applyFont="1" applyFill="1" applyBorder="1" applyAlignment="1" applyProtection="1">
      <alignment horizontal="center"/>
      <protection/>
    </xf>
    <xf numFmtId="4" fontId="6" fillId="47" borderId="21" xfId="0" applyNumberFormat="1" applyFont="1" applyFill="1" applyBorder="1" applyAlignment="1" applyProtection="1">
      <alignment horizontal="center" vertical="center"/>
      <protection/>
    </xf>
    <xf numFmtId="2" fontId="7" fillId="30" borderId="21" xfId="0" applyNumberFormat="1" applyFont="1" applyFill="1" applyBorder="1" applyAlignment="1" applyProtection="1">
      <alignment/>
      <protection/>
    </xf>
    <xf numFmtId="2" fontId="7" fillId="47" borderId="21" xfId="0" applyNumberFormat="1" applyFont="1" applyFill="1" applyBorder="1" applyAlignment="1" applyProtection="1">
      <alignment/>
      <protection/>
    </xf>
    <xf numFmtId="4" fontId="7" fillId="30" borderId="21" xfId="0" applyNumberFormat="1" applyFont="1" applyFill="1" applyBorder="1" applyAlignment="1" applyProtection="1">
      <alignment horizontal="right" vertical="center"/>
      <protection/>
    </xf>
    <xf numFmtId="4" fontId="7" fillId="0" borderId="21" xfId="0" applyNumberFormat="1" applyFont="1" applyBorder="1" applyAlignment="1" applyProtection="1">
      <alignment horizontal="right" vertical="center" wrapText="1"/>
      <protection hidden="1" locked="0"/>
    </xf>
    <xf numFmtId="2" fontId="7" fillId="30" borderId="21" xfId="0" applyNumberFormat="1" applyFont="1" applyFill="1" applyBorder="1" applyAlignment="1" applyProtection="1">
      <alignment horizontal="right" vertical="center"/>
      <protection/>
    </xf>
    <xf numFmtId="4" fontId="7" fillId="0" borderId="21" xfId="0" applyNumberFormat="1" applyFont="1" applyFill="1" applyBorder="1" applyAlignment="1" applyProtection="1">
      <alignment horizontal="right" vertical="center"/>
      <protection/>
    </xf>
    <xf numFmtId="4" fontId="7" fillId="30" borderId="21" xfId="0" applyNumberFormat="1" applyFont="1" applyFill="1" applyBorder="1" applyAlignment="1" applyProtection="1">
      <alignment/>
      <protection/>
    </xf>
    <xf numFmtId="0" fontId="7" fillId="30" borderId="21" xfId="0" applyFont="1" applyFill="1" applyBorder="1" applyAlignment="1" applyProtection="1">
      <alignment horizontal="center" vertical="center"/>
      <protection/>
    </xf>
    <xf numFmtId="0" fontId="59" fillId="47" borderId="0" xfId="0" applyFont="1" applyFill="1" applyBorder="1" applyAlignment="1" applyProtection="1">
      <alignment horizontal="center"/>
      <protection/>
    </xf>
    <xf numFmtId="0" fontId="59" fillId="47" borderId="0" xfId="0" applyFont="1" applyFill="1" applyBorder="1" applyAlignment="1" applyProtection="1">
      <alignment/>
      <protection/>
    </xf>
    <xf numFmtId="4" fontId="59" fillId="47" borderId="0" xfId="0" applyNumberFormat="1" applyFont="1" applyFill="1" applyBorder="1" applyAlignment="1" applyProtection="1">
      <alignment horizontal="center" vertical="center"/>
      <protection/>
    </xf>
    <xf numFmtId="0" fontId="60" fillId="6" borderId="22" xfId="0" applyFont="1" applyFill="1" applyBorder="1" applyAlignment="1">
      <alignment horizontal="center" vertical="center"/>
    </xf>
    <xf numFmtId="0" fontId="61" fillId="6" borderId="23" xfId="0" applyFont="1" applyFill="1" applyBorder="1" applyAlignment="1" applyProtection="1">
      <alignment horizontal="center"/>
      <protection/>
    </xf>
    <xf numFmtId="0" fontId="61" fillId="6" borderId="24" xfId="0" applyFont="1" applyFill="1" applyBorder="1" applyAlignment="1" applyProtection="1">
      <alignment horizontal="center"/>
      <protection/>
    </xf>
    <xf numFmtId="0" fontId="61" fillId="6" borderId="25" xfId="0" applyFont="1" applyFill="1" applyBorder="1" applyAlignment="1" applyProtection="1">
      <alignment horizontal="center"/>
      <protection/>
    </xf>
    <xf numFmtId="0" fontId="37" fillId="6" borderId="19" xfId="0" applyFont="1" applyFill="1" applyBorder="1" applyAlignment="1" applyProtection="1">
      <alignment horizontal="left" wrapText="1"/>
      <protection/>
    </xf>
    <xf numFmtId="0" fontId="37" fillId="6" borderId="0" xfId="0" applyFont="1" applyFill="1" applyBorder="1" applyAlignment="1" applyProtection="1">
      <alignment horizontal="left" wrapText="1"/>
      <protection/>
    </xf>
    <xf numFmtId="3" fontId="9" fillId="47" borderId="21" xfId="0" applyNumberFormat="1" applyFont="1" applyFill="1" applyBorder="1" applyAlignment="1" applyProtection="1">
      <alignment horizontal="center" vertical="center"/>
      <protection/>
    </xf>
    <xf numFmtId="3" fontId="14" fillId="0" borderId="21" xfId="0" applyNumberFormat="1" applyFont="1" applyFill="1" applyBorder="1" applyAlignment="1">
      <alignment horizontal="center"/>
    </xf>
    <xf numFmtId="3" fontId="32" fillId="0" borderId="21" xfId="0" applyNumberFormat="1" applyFont="1" applyFill="1" applyBorder="1" applyAlignment="1">
      <alignment horizontal="center" vertical="center"/>
    </xf>
  </cellXfs>
  <cellStyles count="92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Kontrolná bunka" xfId="55"/>
    <cellStyle name="Kontrolná bunka 2" xfId="56"/>
    <cellStyle name="Currency" xfId="57"/>
    <cellStyle name="Currency [0]" xfId="58"/>
    <cellStyle name="Nadpis 1" xfId="59"/>
    <cellStyle name="Nadpis 1 2" xfId="60"/>
    <cellStyle name="Nadpis 2" xfId="61"/>
    <cellStyle name="Nadpis 2 2" xfId="62"/>
    <cellStyle name="Nadpis 3" xfId="63"/>
    <cellStyle name="Nadpis 3 2" xfId="64"/>
    <cellStyle name="Nadpis 4" xfId="65"/>
    <cellStyle name="Nadpis 4 2" xfId="66"/>
    <cellStyle name="Neutrálna" xfId="67"/>
    <cellStyle name="Neutrálna 2" xfId="68"/>
    <cellStyle name="Normálna 2" xfId="69"/>
    <cellStyle name="normálne" xfId="70"/>
    <cellStyle name="normálne 3" xfId="71"/>
    <cellStyle name="normálne 9" xfId="72"/>
    <cellStyle name="Percent" xfId="73"/>
    <cellStyle name="Poznámka" xfId="74"/>
    <cellStyle name="Poznámka 2" xfId="75"/>
    <cellStyle name="Prepojená bunka" xfId="76"/>
    <cellStyle name="Prepojená bunka 2" xfId="77"/>
    <cellStyle name="Spolu" xfId="78"/>
    <cellStyle name="Spolu 2" xfId="79"/>
    <cellStyle name="Text upozornenia" xfId="80"/>
    <cellStyle name="Text upozornenia 2" xfId="81"/>
    <cellStyle name="Titul" xfId="82"/>
    <cellStyle name="Titul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etľujúci text" xfId="90"/>
    <cellStyle name="Vysvetľujúci text 2" xfId="91"/>
    <cellStyle name="Zlá" xfId="92"/>
    <cellStyle name="Zlá 2" xfId="93"/>
    <cellStyle name="Zvýraznenie1" xfId="94"/>
    <cellStyle name="Zvýraznenie1 2" xfId="95"/>
    <cellStyle name="Zvýraznenie2" xfId="96"/>
    <cellStyle name="Zvýraznenie2 2" xfId="97"/>
    <cellStyle name="Zvýraznenie3" xfId="98"/>
    <cellStyle name="Zvýraznenie3 2" xfId="99"/>
    <cellStyle name="Zvýraznenie4" xfId="100"/>
    <cellStyle name="Zvýraznenie4 2" xfId="101"/>
    <cellStyle name="Zvýraznenie5" xfId="102"/>
    <cellStyle name="Zvýraznenie5 2" xfId="103"/>
    <cellStyle name="Zvýraznenie6" xfId="104"/>
    <cellStyle name="Zvýraznenie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13"/>
  <sheetViews>
    <sheetView tabSelected="1" zoomScaleSheetLayoutView="100" zoomScalePageLayoutView="0" workbookViewId="0" topLeftCell="A87">
      <selection activeCell="C119" sqref="C119"/>
    </sheetView>
  </sheetViews>
  <sheetFormatPr defaultColWidth="9.33203125" defaultRowHeight="10.5"/>
  <cols>
    <col min="1" max="1" width="8.5" style="5" customWidth="1"/>
    <col min="2" max="2" width="12.5" style="2" customWidth="1"/>
    <col min="3" max="3" width="87.16015625" style="2" customWidth="1"/>
    <col min="4" max="4" width="12.33203125" style="5" customWidth="1"/>
    <col min="5" max="5" width="16" style="5" customWidth="1"/>
    <col min="6" max="6" width="13" style="11" customWidth="1"/>
    <col min="7" max="7" width="18.83203125" style="15" customWidth="1"/>
    <col min="8" max="16384" width="9.33203125" style="2" customWidth="1"/>
  </cols>
  <sheetData>
    <row r="1" spans="1:7" s="24" customFormat="1" ht="27.75" customHeight="1" thickBot="1">
      <c r="A1" s="113" t="s">
        <v>52</v>
      </c>
      <c r="B1" s="114"/>
      <c r="C1" s="114"/>
      <c r="D1" s="114"/>
      <c r="E1" s="114"/>
      <c r="F1" s="114"/>
      <c r="G1" s="115"/>
    </row>
    <row r="2" spans="1:7" s="1" customFormat="1" ht="21.75" customHeight="1" thickBot="1">
      <c r="A2" s="17"/>
      <c r="B2" s="18"/>
      <c r="C2" s="18"/>
      <c r="D2" s="18"/>
      <c r="E2" s="18"/>
      <c r="F2" s="27"/>
      <c r="G2" s="112">
        <v>9</v>
      </c>
    </row>
    <row r="3" spans="1:7" s="1" customFormat="1" ht="13.5" customHeight="1">
      <c r="A3" s="116" t="s">
        <v>0</v>
      </c>
      <c r="B3" s="117"/>
      <c r="C3" s="117"/>
      <c r="D3" s="117"/>
      <c r="E3" s="117"/>
      <c r="F3" s="27"/>
      <c r="G3" s="28"/>
    </row>
    <row r="4" spans="1:7" s="1" customFormat="1" ht="5.25" customHeight="1">
      <c r="A4" s="25"/>
      <c r="B4" s="26"/>
      <c r="C4" s="26"/>
      <c r="D4" s="26"/>
      <c r="E4" s="26"/>
      <c r="F4" s="27"/>
      <c r="G4" s="28"/>
    </row>
    <row r="5" spans="1:7" s="1" customFormat="1" ht="12.75" customHeight="1">
      <c r="A5" s="30" t="s">
        <v>118</v>
      </c>
      <c r="B5" s="18"/>
      <c r="C5" s="18"/>
      <c r="D5" s="18"/>
      <c r="E5" s="22"/>
      <c r="F5" s="27"/>
      <c r="G5" s="28"/>
    </row>
    <row r="6" spans="1:7" s="1" customFormat="1" ht="4.5" customHeight="1">
      <c r="A6" s="19"/>
      <c r="B6" s="18"/>
      <c r="C6" s="18"/>
      <c r="D6" s="18"/>
      <c r="E6" s="22"/>
      <c r="F6" s="27"/>
      <c r="G6" s="28"/>
    </row>
    <row r="7" spans="1:7" s="1" customFormat="1" ht="13.5" customHeight="1">
      <c r="A7" s="30" t="s">
        <v>25</v>
      </c>
      <c r="B7" s="18"/>
      <c r="C7" s="18"/>
      <c r="D7" s="18"/>
      <c r="E7" s="22"/>
      <c r="F7" s="27"/>
      <c r="G7" s="28"/>
    </row>
    <row r="8" spans="1:7" s="1" customFormat="1" ht="7.5" customHeight="1">
      <c r="A8" s="19"/>
      <c r="B8" s="18"/>
      <c r="C8" s="18"/>
      <c r="D8" s="18"/>
      <c r="E8" s="22"/>
      <c r="F8" s="27"/>
      <c r="G8" s="28"/>
    </row>
    <row r="9" spans="1:7" s="1" customFormat="1" ht="13.5" customHeight="1">
      <c r="A9" s="20"/>
      <c r="B9" s="18"/>
      <c r="C9" s="21"/>
      <c r="D9" s="21" t="s">
        <v>115</v>
      </c>
      <c r="E9" s="29"/>
      <c r="F9" s="21"/>
      <c r="G9" s="28"/>
    </row>
    <row r="10" spans="1:7" s="1" customFormat="1" ht="13.5" customHeight="1">
      <c r="A10" s="20"/>
      <c r="B10" s="18"/>
      <c r="C10" s="22"/>
      <c r="D10" s="22"/>
      <c r="E10" s="27"/>
      <c r="F10" s="22"/>
      <c r="G10" s="28"/>
    </row>
    <row r="11" spans="1:7" s="1" customFormat="1" ht="13.5" customHeight="1">
      <c r="A11" s="23"/>
      <c r="B11" s="18"/>
      <c r="C11" s="21"/>
      <c r="D11" s="21" t="s">
        <v>116</v>
      </c>
      <c r="E11" s="29"/>
      <c r="F11" s="21"/>
      <c r="G11" s="28"/>
    </row>
    <row r="12" spans="1:7" s="16" customFormat="1" ht="24" customHeight="1">
      <c r="A12" s="23"/>
      <c r="B12" s="18"/>
      <c r="C12" s="22"/>
      <c r="D12" s="18"/>
      <c r="E12" s="18"/>
      <c r="F12" s="27"/>
      <c r="G12" s="28"/>
    </row>
    <row r="13" spans="1:7" s="12" customFormat="1" ht="38.25" customHeight="1">
      <c r="A13" s="31" t="s">
        <v>26</v>
      </c>
      <c r="B13" s="31" t="s">
        <v>1</v>
      </c>
      <c r="C13" s="32" t="s">
        <v>27</v>
      </c>
      <c r="D13" s="32" t="s">
        <v>28</v>
      </c>
      <c r="E13" s="31" t="s">
        <v>29</v>
      </c>
      <c r="F13" s="33" t="s">
        <v>53</v>
      </c>
      <c r="G13" s="34" t="s">
        <v>54</v>
      </c>
    </row>
    <row r="14" spans="1:7" s="7" customFormat="1" ht="12.75">
      <c r="A14" s="35"/>
      <c r="B14" s="36"/>
      <c r="C14" s="37" t="s">
        <v>64</v>
      </c>
      <c r="D14" s="36" t="s">
        <v>48</v>
      </c>
      <c r="E14" s="36"/>
      <c r="F14" s="38"/>
      <c r="G14" s="39">
        <f>SUM(G15:G57)</f>
        <v>0</v>
      </c>
    </row>
    <row r="15" spans="1:7" s="7" customFormat="1" ht="60">
      <c r="A15" s="40">
        <v>1</v>
      </c>
      <c r="B15" s="40" t="s">
        <v>49</v>
      </c>
      <c r="C15" s="41" t="s">
        <v>55</v>
      </c>
      <c r="D15" s="42" t="s">
        <v>3</v>
      </c>
      <c r="E15" s="43">
        <v>14</v>
      </c>
      <c r="F15" s="88"/>
      <c r="G15" s="89">
        <f>ROUND(E15*F15,2)</f>
        <v>0</v>
      </c>
    </row>
    <row r="16" spans="1:7" s="7" customFormat="1" ht="12">
      <c r="A16" s="40">
        <v>2</v>
      </c>
      <c r="B16" s="40" t="s">
        <v>49</v>
      </c>
      <c r="C16" s="44" t="s">
        <v>10</v>
      </c>
      <c r="D16" s="42" t="s">
        <v>3</v>
      </c>
      <c r="E16" s="43">
        <v>14</v>
      </c>
      <c r="F16" s="88"/>
      <c r="G16" s="89">
        <f aca="true" t="shared" si="0" ref="G16:G33">ROUND(E16*F16,2)</f>
        <v>0</v>
      </c>
    </row>
    <row r="17" spans="1:7" s="7" customFormat="1" ht="36">
      <c r="A17" s="40">
        <f aca="true" t="shared" si="1" ref="A17:A41">A16+1</f>
        <v>3</v>
      </c>
      <c r="B17" s="40" t="s">
        <v>49</v>
      </c>
      <c r="C17" s="45" t="s">
        <v>11</v>
      </c>
      <c r="D17" s="42" t="s">
        <v>3</v>
      </c>
      <c r="E17" s="43">
        <v>14</v>
      </c>
      <c r="F17" s="88"/>
      <c r="G17" s="89">
        <f t="shared" si="0"/>
        <v>0</v>
      </c>
    </row>
    <row r="18" spans="1:7" s="7" customFormat="1" ht="72" customHeight="1">
      <c r="A18" s="40">
        <f t="shared" si="1"/>
        <v>4</v>
      </c>
      <c r="B18" s="40" t="s">
        <v>49</v>
      </c>
      <c r="C18" s="46" t="s">
        <v>119</v>
      </c>
      <c r="D18" s="42" t="s">
        <v>3</v>
      </c>
      <c r="E18" s="43">
        <v>37</v>
      </c>
      <c r="F18" s="88"/>
      <c r="G18" s="89">
        <f t="shared" si="0"/>
        <v>0</v>
      </c>
    </row>
    <row r="19" spans="1:7" s="7" customFormat="1" ht="48">
      <c r="A19" s="40">
        <f t="shared" si="1"/>
        <v>5</v>
      </c>
      <c r="B19" s="40" t="s">
        <v>49</v>
      </c>
      <c r="C19" s="46" t="s">
        <v>57</v>
      </c>
      <c r="D19" s="42" t="s">
        <v>3</v>
      </c>
      <c r="E19" s="43">
        <v>3</v>
      </c>
      <c r="F19" s="88"/>
      <c r="G19" s="89">
        <f t="shared" si="0"/>
        <v>0</v>
      </c>
    </row>
    <row r="20" spans="1:7" s="7" customFormat="1" ht="24">
      <c r="A20" s="40">
        <f t="shared" si="1"/>
        <v>6</v>
      </c>
      <c r="B20" s="40" t="s">
        <v>49</v>
      </c>
      <c r="C20" s="47" t="s">
        <v>69</v>
      </c>
      <c r="D20" s="42" t="s">
        <v>3</v>
      </c>
      <c r="E20" s="43">
        <v>2</v>
      </c>
      <c r="F20" s="88"/>
      <c r="G20" s="89">
        <f t="shared" si="0"/>
        <v>0</v>
      </c>
    </row>
    <row r="21" spans="1:7" s="7" customFormat="1" ht="12">
      <c r="A21" s="40">
        <f t="shared" si="1"/>
        <v>7</v>
      </c>
      <c r="B21" s="40" t="s">
        <v>49</v>
      </c>
      <c r="C21" s="48" t="s">
        <v>70</v>
      </c>
      <c r="D21" s="42" t="s">
        <v>3</v>
      </c>
      <c r="E21" s="43">
        <v>11</v>
      </c>
      <c r="F21" s="88"/>
      <c r="G21" s="89">
        <f t="shared" si="0"/>
        <v>0</v>
      </c>
    </row>
    <row r="22" spans="1:7" s="7" customFormat="1" ht="24">
      <c r="A22" s="40">
        <f t="shared" si="1"/>
        <v>8</v>
      </c>
      <c r="B22" s="40" t="s">
        <v>49</v>
      </c>
      <c r="C22" s="41" t="s">
        <v>74</v>
      </c>
      <c r="D22" s="42" t="s">
        <v>3</v>
      </c>
      <c r="E22" s="43">
        <v>1</v>
      </c>
      <c r="F22" s="88"/>
      <c r="G22" s="89">
        <f t="shared" si="0"/>
        <v>0</v>
      </c>
    </row>
    <row r="23" spans="1:7" s="7" customFormat="1" ht="12">
      <c r="A23" s="40">
        <f t="shared" si="1"/>
        <v>9</v>
      </c>
      <c r="B23" s="40" t="s">
        <v>49</v>
      </c>
      <c r="C23" s="48" t="s">
        <v>65</v>
      </c>
      <c r="D23" s="42" t="s">
        <v>3</v>
      </c>
      <c r="E23" s="43">
        <v>4</v>
      </c>
      <c r="F23" s="88"/>
      <c r="G23" s="89">
        <f t="shared" si="0"/>
        <v>0</v>
      </c>
    </row>
    <row r="24" spans="1:7" s="7" customFormat="1" ht="12">
      <c r="A24" s="40">
        <f t="shared" si="1"/>
        <v>10</v>
      </c>
      <c r="B24" s="40" t="s">
        <v>49</v>
      </c>
      <c r="C24" s="48" t="s">
        <v>66</v>
      </c>
      <c r="D24" s="42" t="s">
        <v>3</v>
      </c>
      <c r="E24" s="43">
        <v>2</v>
      </c>
      <c r="F24" s="88"/>
      <c r="G24" s="89">
        <f t="shared" si="0"/>
        <v>0</v>
      </c>
    </row>
    <row r="25" spans="1:7" s="7" customFormat="1" ht="24">
      <c r="A25" s="40">
        <f t="shared" si="1"/>
        <v>11</v>
      </c>
      <c r="B25" s="40" t="s">
        <v>49</v>
      </c>
      <c r="C25" s="48" t="s">
        <v>68</v>
      </c>
      <c r="D25" s="42" t="s">
        <v>3</v>
      </c>
      <c r="E25" s="43">
        <v>1</v>
      </c>
      <c r="F25" s="88"/>
      <c r="G25" s="89">
        <f t="shared" si="0"/>
        <v>0</v>
      </c>
    </row>
    <row r="26" spans="1:7" s="7" customFormat="1" ht="12">
      <c r="A26" s="40">
        <f t="shared" si="1"/>
        <v>12</v>
      </c>
      <c r="B26" s="40" t="s">
        <v>49</v>
      </c>
      <c r="C26" s="48" t="s">
        <v>67</v>
      </c>
      <c r="D26" s="42" t="s">
        <v>3</v>
      </c>
      <c r="E26" s="43">
        <v>2</v>
      </c>
      <c r="F26" s="88"/>
      <c r="G26" s="89">
        <f t="shared" si="0"/>
        <v>0</v>
      </c>
    </row>
    <row r="27" spans="1:7" s="7" customFormat="1" ht="84">
      <c r="A27" s="40">
        <v>13</v>
      </c>
      <c r="B27" s="40" t="s">
        <v>49</v>
      </c>
      <c r="C27" s="49" t="s">
        <v>120</v>
      </c>
      <c r="D27" s="42" t="s">
        <v>3</v>
      </c>
      <c r="E27" s="43">
        <v>2</v>
      </c>
      <c r="F27" s="88"/>
      <c r="G27" s="89">
        <f t="shared" si="0"/>
        <v>0</v>
      </c>
    </row>
    <row r="28" spans="1:7" s="7" customFormat="1" ht="14.25" customHeight="1">
      <c r="A28" s="40">
        <f t="shared" si="1"/>
        <v>14</v>
      </c>
      <c r="B28" s="40" t="s">
        <v>49</v>
      </c>
      <c r="C28" s="44" t="s">
        <v>76</v>
      </c>
      <c r="D28" s="42" t="s">
        <v>3</v>
      </c>
      <c r="E28" s="43">
        <v>4</v>
      </c>
      <c r="F28" s="88"/>
      <c r="G28" s="89">
        <f t="shared" si="0"/>
        <v>0</v>
      </c>
    </row>
    <row r="29" spans="1:7" s="7" customFormat="1" ht="12">
      <c r="A29" s="40">
        <f t="shared" si="1"/>
        <v>15</v>
      </c>
      <c r="B29" s="40" t="s">
        <v>49</v>
      </c>
      <c r="C29" s="44" t="s">
        <v>72</v>
      </c>
      <c r="D29" s="42" t="s">
        <v>3</v>
      </c>
      <c r="E29" s="43">
        <v>2</v>
      </c>
      <c r="F29" s="88"/>
      <c r="G29" s="89">
        <f t="shared" si="0"/>
        <v>0</v>
      </c>
    </row>
    <row r="30" spans="1:7" s="7" customFormat="1" ht="12">
      <c r="A30" s="40">
        <f t="shared" si="1"/>
        <v>16</v>
      </c>
      <c r="B30" s="40" t="s">
        <v>49</v>
      </c>
      <c r="C30" s="44" t="s">
        <v>71</v>
      </c>
      <c r="D30" s="42" t="s">
        <v>3</v>
      </c>
      <c r="E30" s="43">
        <v>2</v>
      </c>
      <c r="F30" s="88"/>
      <c r="G30" s="89">
        <f t="shared" si="0"/>
        <v>0</v>
      </c>
    </row>
    <row r="31" spans="1:7" s="7" customFormat="1" ht="12">
      <c r="A31" s="40">
        <f t="shared" si="1"/>
        <v>17</v>
      </c>
      <c r="B31" s="40" t="s">
        <v>49</v>
      </c>
      <c r="C31" s="44" t="s">
        <v>12</v>
      </c>
      <c r="D31" s="42" t="s">
        <v>3</v>
      </c>
      <c r="E31" s="43">
        <v>1</v>
      </c>
      <c r="F31" s="88"/>
      <c r="G31" s="89">
        <f t="shared" si="0"/>
        <v>0</v>
      </c>
    </row>
    <row r="32" spans="1:7" s="7" customFormat="1" ht="12">
      <c r="A32" s="40"/>
      <c r="B32" s="40"/>
      <c r="C32" s="44" t="s">
        <v>80</v>
      </c>
      <c r="D32" s="42"/>
      <c r="E32" s="43"/>
      <c r="F32" s="88"/>
      <c r="G32" s="89">
        <f t="shared" si="0"/>
        <v>0</v>
      </c>
    </row>
    <row r="33" spans="1:7" s="7" customFormat="1" ht="36">
      <c r="A33" s="40">
        <f>A31+1</f>
        <v>18</v>
      </c>
      <c r="B33" s="40" t="s">
        <v>49</v>
      </c>
      <c r="C33" s="45" t="s">
        <v>77</v>
      </c>
      <c r="D33" s="42" t="s">
        <v>3</v>
      </c>
      <c r="E33" s="43">
        <v>6</v>
      </c>
      <c r="F33" s="88"/>
      <c r="G33" s="89">
        <f t="shared" si="0"/>
        <v>0</v>
      </c>
    </row>
    <row r="34" spans="1:7" s="7" customFormat="1" ht="27.75" customHeight="1">
      <c r="A34" s="50"/>
      <c r="B34" s="50"/>
      <c r="C34" s="51" t="s">
        <v>78</v>
      </c>
      <c r="D34" s="52"/>
      <c r="E34" s="53"/>
      <c r="F34" s="90"/>
      <c r="G34" s="91"/>
    </row>
    <row r="35" spans="1:7" s="7" customFormat="1" ht="36">
      <c r="A35" s="40">
        <v>19</v>
      </c>
      <c r="B35" s="40" t="s">
        <v>49</v>
      </c>
      <c r="C35" s="44" t="s">
        <v>73</v>
      </c>
      <c r="D35" s="42" t="s">
        <v>3</v>
      </c>
      <c r="E35" s="43">
        <v>5</v>
      </c>
      <c r="F35" s="88"/>
      <c r="G35" s="89">
        <f aca="true" t="shared" si="2" ref="G35:G41">ROUND(E35*F35,2)</f>
        <v>0</v>
      </c>
    </row>
    <row r="36" spans="1:7" s="7" customFormat="1" ht="12">
      <c r="A36" s="40">
        <f t="shared" si="1"/>
        <v>20</v>
      </c>
      <c r="B36" s="40" t="s">
        <v>49</v>
      </c>
      <c r="C36" s="44" t="s">
        <v>13</v>
      </c>
      <c r="D36" s="42" t="s">
        <v>3</v>
      </c>
      <c r="E36" s="43">
        <v>5</v>
      </c>
      <c r="F36" s="88"/>
      <c r="G36" s="89">
        <f t="shared" si="2"/>
        <v>0</v>
      </c>
    </row>
    <row r="37" spans="1:7" s="7" customFormat="1" ht="24">
      <c r="A37" s="40">
        <f t="shared" si="1"/>
        <v>21</v>
      </c>
      <c r="B37" s="40" t="s">
        <v>49</v>
      </c>
      <c r="C37" s="41" t="s">
        <v>31</v>
      </c>
      <c r="D37" s="42" t="s">
        <v>3</v>
      </c>
      <c r="E37" s="43">
        <v>12</v>
      </c>
      <c r="F37" s="88"/>
      <c r="G37" s="89">
        <f t="shared" si="2"/>
        <v>0</v>
      </c>
    </row>
    <row r="38" spans="1:7" s="7" customFormat="1" ht="12">
      <c r="A38" s="40">
        <f t="shared" si="1"/>
        <v>22</v>
      </c>
      <c r="B38" s="40" t="s">
        <v>49</v>
      </c>
      <c r="C38" s="41" t="s">
        <v>75</v>
      </c>
      <c r="D38" s="42" t="s">
        <v>3</v>
      </c>
      <c r="E38" s="43">
        <v>12</v>
      </c>
      <c r="F38" s="88"/>
      <c r="G38" s="89">
        <f t="shared" si="2"/>
        <v>0</v>
      </c>
    </row>
    <row r="39" spans="1:7" s="7" customFormat="1" ht="24">
      <c r="A39" s="40">
        <f t="shared" si="1"/>
        <v>23</v>
      </c>
      <c r="B39" s="40" t="s">
        <v>49</v>
      </c>
      <c r="C39" s="44" t="s">
        <v>14</v>
      </c>
      <c r="D39" s="42" t="s">
        <v>3</v>
      </c>
      <c r="E39" s="43">
        <v>13</v>
      </c>
      <c r="F39" s="88"/>
      <c r="G39" s="89">
        <f t="shared" si="2"/>
        <v>0</v>
      </c>
    </row>
    <row r="40" spans="1:7" s="7" customFormat="1" ht="12">
      <c r="A40" s="40">
        <f t="shared" si="1"/>
        <v>24</v>
      </c>
      <c r="B40" s="40" t="s">
        <v>49</v>
      </c>
      <c r="C40" s="44" t="s">
        <v>15</v>
      </c>
      <c r="D40" s="42" t="s">
        <v>3</v>
      </c>
      <c r="E40" s="43">
        <v>4</v>
      </c>
      <c r="F40" s="88"/>
      <c r="G40" s="89">
        <f t="shared" si="2"/>
        <v>0</v>
      </c>
    </row>
    <row r="41" spans="1:7" s="7" customFormat="1" ht="38.25" customHeight="1">
      <c r="A41" s="40">
        <f t="shared" si="1"/>
        <v>25</v>
      </c>
      <c r="B41" s="40" t="s">
        <v>49</v>
      </c>
      <c r="C41" s="45" t="s">
        <v>11</v>
      </c>
      <c r="D41" s="42" t="s">
        <v>3</v>
      </c>
      <c r="E41" s="43">
        <v>17</v>
      </c>
      <c r="F41" s="88"/>
      <c r="G41" s="89">
        <f t="shared" si="2"/>
        <v>0</v>
      </c>
    </row>
    <row r="42" spans="1:7" s="7" customFormat="1" ht="27" customHeight="1">
      <c r="A42" s="50"/>
      <c r="B42" s="50"/>
      <c r="C42" s="51" t="s">
        <v>79</v>
      </c>
      <c r="D42" s="52"/>
      <c r="E42" s="53"/>
      <c r="F42" s="90"/>
      <c r="G42" s="91"/>
    </row>
    <row r="43" spans="1:7" s="1" customFormat="1" ht="49.5" customHeight="1">
      <c r="A43" s="54">
        <v>26</v>
      </c>
      <c r="B43" s="40" t="s">
        <v>49</v>
      </c>
      <c r="C43" s="55" t="s">
        <v>82</v>
      </c>
      <c r="D43" s="56" t="s">
        <v>3</v>
      </c>
      <c r="E43" s="119">
        <v>10</v>
      </c>
      <c r="F43" s="92"/>
      <c r="G43" s="93">
        <f>ROUND(E43*F43,2)</f>
        <v>0</v>
      </c>
    </row>
    <row r="44" spans="1:7" s="1" customFormat="1" ht="24" customHeight="1">
      <c r="A44" s="54">
        <v>27</v>
      </c>
      <c r="B44" s="40" t="s">
        <v>49</v>
      </c>
      <c r="C44" s="55" t="s">
        <v>83</v>
      </c>
      <c r="D44" s="56" t="s">
        <v>3</v>
      </c>
      <c r="E44" s="119">
        <v>10</v>
      </c>
      <c r="F44" s="92"/>
      <c r="G44" s="93">
        <f>ROUND(E44*F44,2)</f>
        <v>0</v>
      </c>
    </row>
    <row r="45" spans="1:7" s="1" customFormat="1" ht="23.25" customHeight="1">
      <c r="A45" s="54">
        <v>28</v>
      </c>
      <c r="B45" s="40" t="s">
        <v>49</v>
      </c>
      <c r="C45" s="55" t="s">
        <v>84</v>
      </c>
      <c r="D45" s="56" t="s">
        <v>3</v>
      </c>
      <c r="E45" s="119">
        <v>1</v>
      </c>
      <c r="F45" s="92"/>
      <c r="G45" s="93">
        <f>ROUND(E45*F45,2)</f>
        <v>0</v>
      </c>
    </row>
    <row r="46" spans="1:7" s="1" customFormat="1" ht="44.25" customHeight="1">
      <c r="A46" s="54">
        <v>29</v>
      </c>
      <c r="B46" s="40" t="s">
        <v>49</v>
      </c>
      <c r="C46" s="55" t="s">
        <v>85</v>
      </c>
      <c r="D46" s="56" t="s">
        <v>3</v>
      </c>
      <c r="E46" s="119">
        <v>3</v>
      </c>
      <c r="F46" s="92"/>
      <c r="G46" s="93">
        <f>ROUND(E46*F46,2)</f>
        <v>0</v>
      </c>
    </row>
    <row r="47" spans="1:7" s="7" customFormat="1" ht="27" customHeight="1">
      <c r="A47" s="50"/>
      <c r="B47" s="50" t="s">
        <v>49</v>
      </c>
      <c r="C47" s="51" t="s">
        <v>81</v>
      </c>
      <c r="D47" s="52"/>
      <c r="E47" s="118"/>
      <c r="F47" s="90"/>
      <c r="G47" s="91"/>
    </row>
    <row r="48" spans="1:7" s="13" customFormat="1" ht="68.25" customHeight="1">
      <c r="A48" s="57">
        <v>30</v>
      </c>
      <c r="B48" s="58"/>
      <c r="C48" s="55" t="s">
        <v>16</v>
      </c>
      <c r="D48" s="56" t="s">
        <v>3</v>
      </c>
      <c r="E48" s="119">
        <v>4</v>
      </c>
      <c r="F48" s="94"/>
      <c r="G48" s="95">
        <f aca="true" t="shared" si="3" ref="G48:G57">ROUND(E48*F48,2)</f>
        <v>0</v>
      </c>
    </row>
    <row r="49" spans="1:7" s="13" customFormat="1" ht="51" customHeight="1">
      <c r="A49" s="57">
        <v>31</v>
      </c>
      <c r="B49" s="58"/>
      <c r="C49" s="55" t="s">
        <v>97</v>
      </c>
      <c r="D49" s="56" t="s">
        <v>3</v>
      </c>
      <c r="E49" s="119">
        <v>3</v>
      </c>
      <c r="F49" s="94"/>
      <c r="G49" s="95">
        <f t="shared" si="3"/>
        <v>0</v>
      </c>
    </row>
    <row r="50" spans="1:7" s="13" customFormat="1" ht="23.25" customHeight="1">
      <c r="A50" s="57">
        <v>32</v>
      </c>
      <c r="B50" s="58"/>
      <c r="C50" s="55" t="s">
        <v>123</v>
      </c>
      <c r="D50" s="56" t="s">
        <v>3</v>
      </c>
      <c r="E50" s="119">
        <v>7</v>
      </c>
      <c r="F50" s="94"/>
      <c r="G50" s="95">
        <f t="shared" si="3"/>
        <v>0</v>
      </c>
    </row>
    <row r="51" spans="1:7" s="14" customFormat="1" ht="13.5" customHeight="1">
      <c r="A51" s="57">
        <v>33</v>
      </c>
      <c r="B51" s="59"/>
      <c r="C51" s="60" t="s">
        <v>21</v>
      </c>
      <c r="D51" s="61" t="s">
        <v>4</v>
      </c>
      <c r="E51" s="120">
        <v>400</v>
      </c>
      <c r="F51" s="96"/>
      <c r="G51" s="97">
        <f t="shared" si="3"/>
        <v>0</v>
      </c>
    </row>
    <row r="52" spans="1:7" s="14" customFormat="1" ht="13.5" customHeight="1">
      <c r="A52" s="57">
        <v>34</v>
      </c>
      <c r="B52" s="59"/>
      <c r="C52" s="60" t="s">
        <v>22</v>
      </c>
      <c r="D52" s="61" t="s">
        <v>4</v>
      </c>
      <c r="E52" s="120">
        <v>670</v>
      </c>
      <c r="F52" s="96"/>
      <c r="G52" s="97">
        <f t="shared" si="3"/>
        <v>0</v>
      </c>
    </row>
    <row r="53" spans="1:7" s="14" customFormat="1" ht="13.5" customHeight="1">
      <c r="A53" s="57">
        <v>35</v>
      </c>
      <c r="B53" s="59"/>
      <c r="C53" s="60" t="s">
        <v>23</v>
      </c>
      <c r="D53" s="61" t="s">
        <v>4</v>
      </c>
      <c r="E53" s="120">
        <v>30</v>
      </c>
      <c r="F53" s="96"/>
      <c r="G53" s="97">
        <f t="shared" si="3"/>
        <v>0</v>
      </c>
    </row>
    <row r="54" spans="1:7" s="14" customFormat="1" ht="13.5" customHeight="1">
      <c r="A54" s="57">
        <v>36</v>
      </c>
      <c r="B54" s="59"/>
      <c r="C54" s="60" t="s">
        <v>17</v>
      </c>
      <c r="D54" s="61" t="s">
        <v>4</v>
      </c>
      <c r="E54" s="120">
        <v>340</v>
      </c>
      <c r="F54" s="96"/>
      <c r="G54" s="97">
        <f t="shared" si="3"/>
        <v>0</v>
      </c>
    </row>
    <row r="55" spans="1:7" s="14" customFormat="1" ht="13.5" customHeight="1">
      <c r="A55" s="57">
        <v>37</v>
      </c>
      <c r="B55" s="59"/>
      <c r="C55" s="60" t="s">
        <v>18</v>
      </c>
      <c r="D55" s="61" t="s">
        <v>3</v>
      </c>
      <c r="E55" s="120">
        <v>4</v>
      </c>
      <c r="F55" s="96"/>
      <c r="G55" s="97">
        <f t="shared" si="3"/>
        <v>0</v>
      </c>
    </row>
    <row r="56" spans="1:7" s="14" customFormat="1" ht="13.5" customHeight="1">
      <c r="A56" s="57">
        <v>38</v>
      </c>
      <c r="B56" s="59"/>
      <c r="C56" s="60" t="s">
        <v>19</v>
      </c>
      <c r="D56" s="61" t="s">
        <v>3</v>
      </c>
      <c r="E56" s="120">
        <v>12</v>
      </c>
      <c r="F56" s="96"/>
      <c r="G56" s="97">
        <f t="shared" si="3"/>
        <v>0</v>
      </c>
    </row>
    <row r="57" spans="1:7" s="14" customFormat="1" ht="13.5" customHeight="1">
      <c r="A57" s="57">
        <v>39</v>
      </c>
      <c r="B57" s="59"/>
      <c r="C57" s="60" t="s">
        <v>20</v>
      </c>
      <c r="D57" s="61" t="s">
        <v>3</v>
      </c>
      <c r="E57" s="120">
        <v>24</v>
      </c>
      <c r="F57" s="96"/>
      <c r="G57" s="97">
        <f t="shared" si="3"/>
        <v>0</v>
      </c>
    </row>
    <row r="58" spans="1:7" ht="19.5" customHeight="1">
      <c r="A58" s="86"/>
      <c r="B58" s="86"/>
      <c r="C58" s="98" t="s">
        <v>56</v>
      </c>
      <c r="D58" s="86" t="s">
        <v>48</v>
      </c>
      <c r="E58" s="86"/>
      <c r="F58" s="86"/>
      <c r="G58" s="87">
        <f>SUM(G60:G111)</f>
        <v>0</v>
      </c>
    </row>
    <row r="59" spans="1:7" ht="31.5" customHeight="1">
      <c r="A59" s="99"/>
      <c r="B59" s="99"/>
      <c r="C59" s="99" t="s">
        <v>58</v>
      </c>
      <c r="D59" s="99"/>
      <c r="E59" s="99"/>
      <c r="F59" s="99"/>
      <c r="G59" s="100"/>
    </row>
    <row r="60" spans="1:7" ht="72" customHeight="1">
      <c r="A60" s="40">
        <v>40</v>
      </c>
      <c r="B60" s="40">
        <v>220731022</v>
      </c>
      <c r="C60" s="41" t="s">
        <v>95</v>
      </c>
      <c r="D60" s="42" t="s">
        <v>3</v>
      </c>
      <c r="E60" s="62">
        <v>14</v>
      </c>
      <c r="F60" s="101"/>
      <c r="G60" s="89">
        <f>ROUND(E60*F60,2)</f>
        <v>0</v>
      </c>
    </row>
    <row r="61" spans="1:7" ht="24">
      <c r="A61" s="40">
        <v>41</v>
      </c>
      <c r="B61" s="40" t="s">
        <v>30</v>
      </c>
      <c r="C61" s="44" t="s">
        <v>94</v>
      </c>
      <c r="D61" s="42" t="s">
        <v>3</v>
      </c>
      <c r="E61" s="62">
        <v>6</v>
      </c>
      <c r="F61" s="101"/>
      <c r="G61" s="89">
        <f>ROUND(E61*F61,2)</f>
        <v>0</v>
      </c>
    </row>
    <row r="62" spans="1:7" ht="12">
      <c r="A62" s="40">
        <v>42</v>
      </c>
      <c r="B62" s="40" t="s">
        <v>113</v>
      </c>
      <c r="C62" s="44" t="s">
        <v>114</v>
      </c>
      <c r="D62" s="42" t="s">
        <v>3</v>
      </c>
      <c r="E62" s="62">
        <v>17</v>
      </c>
      <c r="F62" s="101"/>
      <c r="G62" s="89">
        <f>ROUND(E62*F62,2)</f>
        <v>0</v>
      </c>
    </row>
    <row r="63" spans="1:7" ht="36" customHeight="1">
      <c r="A63" s="40">
        <v>43</v>
      </c>
      <c r="B63" s="40">
        <v>210411181</v>
      </c>
      <c r="C63" s="45" t="s">
        <v>93</v>
      </c>
      <c r="D63" s="42" t="s">
        <v>3</v>
      </c>
      <c r="E63" s="62">
        <v>14</v>
      </c>
      <c r="F63" s="101"/>
      <c r="G63" s="89">
        <f>ROUND(E63*F63,2)</f>
        <v>0</v>
      </c>
    </row>
    <row r="64" spans="1:7" ht="36" customHeight="1">
      <c r="A64" s="50"/>
      <c r="B64" s="50"/>
      <c r="C64" s="51" t="s">
        <v>59</v>
      </c>
      <c r="D64" s="52"/>
      <c r="E64" s="63"/>
      <c r="F64" s="102"/>
      <c r="G64" s="91"/>
    </row>
    <row r="65" spans="1:7" ht="56.25" customHeight="1">
      <c r="A65" s="40">
        <v>44</v>
      </c>
      <c r="B65" s="40">
        <v>220732212</v>
      </c>
      <c r="C65" s="46" t="s">
        <v>87</v>
      </c>
      <c r="D65" s="42" t="s">
        <v>3</v>
      </c>
      <c r="E65" s="62">
        <v>3</v>
      </c>
      <c r="F65" s="101"/>
      <c r="G65" s="89">
        <f aca="true" t="shared" si="4" ref="G65:G73">ROUND(E65*F65,2)</f>
        <v>0</v>
      </c>
    </row>
    <row r="66" spans="1:7" ht="15.75" customHeight="1">
      <c r="A66" s="40">
        <v>45</v>
      </c>
      <c r="B66" s="64" t="s">
        <v>7</v>
      </c>
      <c r="C66" s="47" t="s">
        <v>88</v>
      </c>
      <c r="D66" s="42" t="s">
        <v>3</v>
      </c>
      <c r="E66" s="62">
        <v>2</v>
      </c>
      <c r="F66" s="101"/>
      <c r="G66" s="89">
        <f t="shared" si="4"/>
        <v>0</v>
      </c>
    </row>
    <row r="67" spans="1:7" ht="26.25" customHeight="1">
      <c r="A67" s="40">
        <v>46</v>
      </c>
      <c r="B67" s="64" t="s">
        <v>7</v>
      </c>
      <c r="C67" s="48" t="s">
        <v>89</v>
      </c>
      <c r="D67" s="42" t="s">
        <v>3</v>
      </c>
      <c r="E67" s="62">
        <v>11</v>
      </c>
      <c r="F67" s="101"/>
      <c r="G67" s="89">
        <f t="shared" si="4"/>
        <v>0</v>
      </c>
    </row>
    <row r="68" spans="1:7" ht="33.75" customHeight="1">
      <c r="A68" s="40">
        <v>47</v>
      </c>
      <c r="B68" s="64" t="s">
        <v>7</v>
      </c>
      <c r="C68" s="41" t="s">
        <v>90</v>
      </c>
      <c r="D68" s="42" t="s">
        <v>3</v>
      </c>
      <c r="E68" s="62">
        <v>1</v>
      </c>
      <c r="F68" s="101"/>
      <c r="G68" s="89">
        <f t="shared" si="4"/>
        <v>0</v>
      </c>
    </row>
    <row r="69" spans="1:7" ht="15.75" customHeight="1">
      <c r="A69" s="40">
        <v>48</v>
      </c>
      <c r="B69" s="64" t="s">
        <v>7</v>
      </c>
      <c r="C69" s="48" t="s">
        <v>91</v>
      </c>
      <c r="D69" s="42" t="s">
        <v>3</v>
      </c>
      <c r="E69" s="62">
        <v>4</v>
      </c>
      <c r="F69" s="101"/>
      <c r="G69" s="89">
        <f t="shared" si="4"/>
        <v>0</v>
      </c>
    </row>
    <row r="70" spans="1:7" ht="31.5" customHeight="1">
      <c r="A70" s="40">
        <v>49</v>
      </c>
      <c r="B70" s="64" t="s">
        <v>7</v>
      </c>
      <c r="C70" s="48" t="s">
        <v>92</v>
      </c>
      <c r="D70" s="42" t="s">
        <v>3</v>
      </c>
      <c r="E70" s="62">
        <v>2</v>
      </c>
      <c r="F70" s="101"/>
      <c r="G70" s="89">
        <f t="shared" si="4"/>
        <v>0</v>
      </c>
    </row>
    <row r="71" spans="1:7" ht="63" customHeight="1">
      <c r="A71" s="40">
        <v>50</v>
      </c>
      <c r="B71" s="64" t="s">
        <v>7</v>
      </c>
      <c r="C71" s="48" t="s">
        <v>86</v>
      </c>
      <c r="D71" s="42" t="s">
        <v>3</v>
      </c>
      <c r="E71" s="62">
        <v>1</v>
      </c>
      <c r="F71" s="101"/>
      <c r="G71" s="89">
        <f t="shared" si="4"/>
        <v>0</v>
      </c>
    </row>
    <row r="72" spans="1:7" ht="20.25" customHeight="1">
      <c r="A72" s="40">
        <v>51</v>
      </c>
      <c r="B72" s="64" t="s">
        <v>7</v>
      </c>
      <c r="C72" s="48" t="s">
        <v>60</v>
      </c>
      <c r="D72" s="42" t="s">
        <v>3</v>
      </c>
      <c r="E72" s="62">
        <v>2</v>
      </c>
      <c r="F72" s="101"/>
      <c r="G72" s="89">
        <f t="shared" si="4"/>
        <v>0</v>
      </c>
    </row>
    <row r="73" spans="1:7" ht="30" customHeight="1">
      <c r="A73" s="40">
        <v>52</v>
      </c>
      <c r="B73" s="64" t="s">
        <v>7</v>
      </c>
      <c r="C73" s="48" t="s">
        <v>61</v>
      </c>
      <c r="D73" s="42" t="s">
        <v>3</v>
      </c>
      <c r="E73" s="62">
        <v>1</v>
      </c>
      <c r="F73" s="101"/>
      <c r="G73" s="89">
        <f t="shared" si="4"/>
        <v>0</v>
      </c>
    </row>
    <row r="74" spans="1:7" ht="30" customHeight="1">
      <c r="A74" s="50"/>
      <c r="B74" s="65"/>
      <c r="C74" s="66" t="s">
        <v>62</v>
      </c>
      <c r="D74" s="52"/>
      <c r="E74" s="63"/>
      <c r="F74" s="102"/>
      <c r="G74" s="91"/>
    </row>
    <row r="75" spans="1:7" ht="53.25" customHeight="1">
      <c r="A75" s="40">
        <v>53</v>
      </c>
      <c r="B75" s="40">
        <v>220731022</v>
      </c>
      <c r="C75" s="49" t="s">
        <v>102</v>
      </c>
      <c r="D75" s="42" t="s">
        <v>3</v>
      </c>
      <c r="E75" s="62">
        <v>4</v>
      </c>
      <c r="F75" s="101"/>
      <c r="G75" s="89">
        <f aca="true" t="shared" si="5" ref="G75:G86">ROUND(E75*F75,2)</f>
        <v>0</v>
      </c>
    </row>
    <row r="76" spans="1:7" ht="100.5" customHeight="1">
      <c r="A76" s="40">
        <v>54</v>
      </c>
      <c r="B76" s="40">
        <v>220731022</v>
      </c>
      <c r="C76" s="49" t="s">
        <v>103</v>
      </c>
      <c r="D76" s="42" t="s">
        <v>3</v>
      </c>
      <c r="E76" s="62">
        <v>2</v>
      </c>
      <c r="F76" s="101"/>
      <c r="G76" s="89">
        <f t="shared" si="5"/>
        <v>0</v>
      </c>
    </row>
    <row r="77" spans="1:7" ht="15.75" customHeight="1">
      <c r="A77" s="40">
        <v>55</v>
      </c>
      <c r="B77" s="40" t="s">
        <v>30</v>
      </c>
      <c r="C77" s="44" t="s">
        <v>104</v>
      </c>
      <c r="D77" s="42" t="s">
        <v>3</v>
      </c>
      <c r="E77" s="62">
        <v>4</v>
      </c>
      <c r="F77" s="101"/>
      <c r="G77" s="89">
        <f t="shared" si="5"/>
        <v>0</v>
      </c>
    </row>
    <row r="78" spans="1:7" ht="42" customHeight="1">
      <c r="A78" s="40">
        <v>56</v>
      </c>
      <c r="B78" s="40" t="s">
        <v>30</v>
      </c>
      <c r="C78" s="44" t="s">
        <v>105</v>
      </c>
      <c r="D78" s="42" t="s">
        <v>3</v>
      </c>
      <c r="E78" s="62">
        <v>2</v>
      </c>
      <c r="F78" s="101"/>
      <c r="G78" s="89">
        <f t="shared" si="5"/>
        <v>0</v>
      </c>
    </row>
    <row r="79" spans="1:7" ht="15.75" customHeight="1">
      <c r="A79" s="40">
        <v>57</v>
      </c>
      <c r="B79" s="64" t="s">
        <v>7</v>
      </c>
      <c r="C79" s="44" t="s">
        <v>106</v>
      </c>
      <c r="D79" s="42" t="s">
        <v>3</v>
      </c>
      <c r="E79" s="62">
        <v>1</v>
      </c>
      <c r="F79" s="101"/>
      <c r="G79" s="89">
        <f t="shared" si="5"/>
        <v>0</v>
      </c>
    </row>
    <row r="80" spans="1:7" ht="51.75" customHeight="1">
      <c r="A80" s="40">
        <v>58</v>
      </c>
      <c r="B80" s="64" t="s">
        <v>7</v>
      </c>
      <c r="C80" s="45" t="s">
        <v>107</v>
      </c>
      <c r="D80" s="42" t="s">
        <v>3</v>
      </c>
      <c r="E80" s="62">
        <v>6</v>
      </c>
      <c r="F80" s="101"/>
      <c r="G80" s="89">
        <f t="shared" si="5"/>
        <v>0</v>
      </c>
    </row>
    <row r="81" spans="1:7" ht="58.5" customHeight="1">
      <c r="A81" s="40">
        <v>59</v>
      </c>
      <c r="B81" s="40">
        <v>220731022</v>
      </c>
      <c r="C81" s="44" t="s">
        <v>108</v>
      </c>
      <c r="D81" s="42" t="s">
        <v>3</v>
      </c>
      <c r="E81" s="62">
        <v>17</v>
      </c>
      <c r="F81" s="101"/>
      <c r="G81" s="89">
        <f t="shared" si="5"/>
        <v>0</v>
      </c>
    </row>
    <row r="82" spans="1:7" ht="15.75" customHeight="1">
      <c r="A82" s="40">
        <v>60</v>
      </c>
      <c r="B82" s="40" t="s">
        <v>30</v>
      </c>
      <c r="C82" s="44" t="s">
        <v>109</v>
      </c>
      <c r="D82" s="42" t="s">
        <v>3</v>
      </c>
      <c r="E82" s="62">
        <v>5</v>
      </c>
      <c r="F82" s="101"/>
      <c r="G82" s="89">
        <f t="shared" si="5"/>
        <v>0</v>
      </c>
    </row>
    <row r="83" spans="1:7" ht="41.25" customHeight="1">
      <c r="A83" s="40">
        <v>61</v>
      </c>
      <c r="B83" s="64" t="s">
        <v>7</v>
      </c>
      <c r="C83" s="41" t="s">
        <v>110</v>
      </c>
      <c r="D83" s="42" t="s">
        <v>3</v>
      </c>
      <c r="E83" s="62">
        <v>12</v>
      </c>
      <c r="F83" s="101"/>
      <c r="G83" s="89">
        <f t="shared" si="5"/>
        <v>0</v>
      </c>
    </row>
    <row r="84" spans="1:7" ht="18" customHeight="1">
      <c r="A84" s="40">
        <v>62</v>
      </c>
      <c r="B84" s="40" t="s">
        <v>30</v>
      </c>
      <c r="C84" s="41" t="s">
        <v>111</v>
      </c>
      <c r="D84" s="42" t="s">
        <v>3</v>
      </c>
      <c r="E84" s="62">
        <v>12</v>
      </c>
      <c r="F84" s="101"/>
      <c r="G84" s="89">
        <f t="shared" si="5"/>
        <v>0</v>
      </c>
    </row>
    <row r="85" spans="1:7" ht="38.25" customHeight="1">
      <c r="A85" s="40">
        <v>63</v>
      </c>
      <c r="B85" s="40">
        <v>210411181</v>
      </c>
      <c r="C85" s="45" t="s">
        <v>112</v>
      </c>
      <c r="D85" s="42" t="s">
        <v>3</v>
      </c>
      <c r="E85" s="62">
        <v>17</v>
      </c>
      <c r="F85" s="101"/>
      <c r="G85" s="89">
        <f t="shared" si="5"/>
        <v>0</v>
      </c>
    </row>
    <row r="86" spans="1:7" ht="38.25" customHeight="1">
      <c r="A86" s="40">
        <v>64</v>
      </c>
      <c r="B86" s="64" t="s">
        <v>7</v>
      </c>
      <c r="C86" s="45" t="s">
        <v>100</v>
      </c>
      <c r="D86" s="42" t="s">
        <v>3</v>
      </c>
      <c r="E86" s="62">
        <v>7</v>
      </c>
      <c r="F86" s="101"/>
      <c r="G86" s="89">
        <f t="shared" si="5"/>
        <v>0</v>
      </c>
    </row>
    <row r="87" spans="1:7" ht="38.25" customHeight="1">
      <c r="A87" s="50"/>
      <c r="B87" s="50"/>
      <c r="C87" s="51" t="s">
        <v>63</v>
      </c>
      <c r="D87" s="52"/>
      <c r="E87" s="63"/>
      <c r="F87" s="102"/>
      <c r="G87" s="91"/>
    </row>
    <row r="88" spans="1:7" ht="11.25" customHeight="1">
      <c r="A88" s="40">
        <v>65</v>
      </c>
      <c r="B88" s="40">
        <v>220511034</v>
      </c>
      <c r="C88" s="67" t="s">
        <v>32</v>
      </c>
      <c r="D88" s="68" t="s">
        <v>4</v>
      </c>
      <c r="E88" s="69">
        <v>2796</v>
      </c>
      <c r="F88" s="101"/>
      <c r="G88" s="89">
        <f aca="true" t="shared" si="6" ref="G88:G111">ROUND(E88*F88,2)</f>
        <v>0</v>
      </c>
    </row>
    <row r="89" spans="1:7" ht="11.25" customHeight="1">
      <c r="A89" s="40">
        <v>66</v>
      </c>
      <c r="B89" s="40">
        <v>210800107</v>
      </c>
      <c r="C89" s="70" t="s">
        <v>33</v>
      </c>
      <c r="D89" s="68" t="s">
        <v>4</v>
      </c>
      <c r="E89" s="69">
        <v>1556</v>
      </c>
      <c r="F89" s="101"/>
      <c r="G89" s="89">
        <f t="shared" si="6"/>
        <v>0</v>
      </c>
    </row>
    <row r="90" spans="1:7" ht="11.25" customHeight="1">
      <c r="A90" s="40">
        <v>67</v>
      </c>
      <c r="B90" s="40">
        <v>210010141</v>
      </c>
      <c r="C90" s="70" t="s">
        <v>34</v>
      </c>
      <c r="D90" s="68" t="s">
        <v>4</v>
      </c>
      <c r="E90" s="69">
        <v>394</v>
      </c>
      <c r="F90" s="101"/>
      <c r="G90" s="89">
        <f t="shared" si="6"/>
        <v>0</v>
      </c>
    </row>
    <row r="91" spans="1:7" ht="11.25" customHeight="1">
      <c r="A91" s="40">
        <v>68</v>
      </c>
      <c r="B91" s="40">
        <v>210010160</v>
      </c>
      <c r="C91" s="70" t="s">
        <v>35</v>
      </c>
      <c r="D91" s="68" t="s">
        <v>4</v>
      </c>
      <c r="E91" s="69">
        <v>343</v>
      </c>
      <c r="F91" s="101"/>
      <c r="G91" s="89">
        <f t="shared" si="6"/>
        <v>0</v>
      </c>
    </row>
    <row r="92" spans="1:7" ht="11.25" customHeight="1">
      <c r="A92" s="40">
        <v>69</v>
      </c>
      <c r="B92" s="64" t="s">
        <v>7</v>
      </c>
      <c r="C92" s="70" t="s">
        <v>36</v>
      </c>
      <c r="D92" s="68" t="s">
        <v>37</v>
      </c>
      <c r="E92" s="69">
        <v>1</v>
      </c>
      <c r="F92" s="101"/>
      <c r="G92" s="89">
        <f t="shared" si="6"/>
        <v>0</v>
      </c>
    </row>
    <row r="93" spans="1:7" ht="11.25" customHeight="1">
      <c r="A93" s="40">
        <v>70</v>
      </c>
      <c r="B93" s="64" t="s">
        <v>7</v>
      </c>
      <c r="C93" s="70" t="s">
        <v>38</v>
      </c>
      <c r="D93" s="68" t="s">
        <v>47</v>
      </c>
      <c r="E93" s="69">
        <v>1</v>
      </c>
      <c r="F93" s="101"/>
      <c r="G93" s="89">
        <f t="shared" si="6"/>
        <v>0</v>
      </c>
    </row>
    <row r="94" spans="1:7" ht="11.25" customHeight="1">
      <c r="A94" s="40">
        <v>71</v>
      </c>
      <c r="B94" s="64" t="s">
        <v>7</v>
      </c>
      <c r="C94" s="70" t="s">
        <v>39</v>
      </c>
      <c r="D94" s="68" t="s">
        <v>47</v>
      </c>
      <c r="E94" s="69">
        <v>1</v>
      </c>
      <c r="F94" s="101"/>
      <c r="G94" s="89">
        <f t="shared" si="6"/>
        <v>0</v>
      </c>
    </row>
    <row r="95" spans="1:11" s="7" customFormat="1" ht="12">
      <c r="A95" s="40">
        <v>72</v>
      </c>
      <c r="B95" s="71">
        <v>460200173</v>
      </c>
      <c r="C95" s="72" t="s">
        <v>40</v>
      </c>
      <c r="D95" s="40" t="s">
        <v>4</v>
      </c>
      <c r="E95" s="73">
        <v>133</v>
      </c>
      <c r="F95" s="103"/>
      <c r="G95" s="104">
        <f t="shared" si="6"/>
        <v>0</v>
      </c>
      <c r="I95" s="6"/>
      <c r="J95" s="4"/>
      <c r="K95" s="4"/>
    </row>
    <row r="96" spans="1:7" ht="12">
      <c r="A96" s="40">
        <v>73</v>
      </c>
      <c r="B96" s="74">
        <v>460420022</v>
      </c>
      <c r="C96" s="75" t="s">
        <v>51</v>
      </c>
      <c r="D96" s="40" t="s">
        <v>2</v>
      </c>
      <c r="E96" s="73">
        <v>9</v>
      </c>
      <c r="F96" s="105"/>
      <c r="G96" s="106">
        <f t="shared" si="6"/>
        <v>0</v>
      </c>
    </row>
    <row r="97" spans="1:7" ht="12">
      <c r="A97" s="40">
        <v>74</v>
      </c>
      <c r="B97" s="71">
        <v>460490012</v>
      </c>
      <c r="C97" s="75" t="s">
        <v>8</v>
      </c>
      <c r="D97" s="40" t="s">
        <v>4</v>
      </c>
      <c r="E97" s="73">
        <v>133</v>
      </c>
      <c r="F97" s="105"/>
      <c r="G97" s="106">
        <f t="shared" si="6"/>
        <v>0</v>
      </c>
    </row>
    <row r="98" spans="1:11" s="7" customFormat="1" ht="12">
      <c r="A98" s="40">
        <v>75</v>
      </c>
      <c r="B98" s="71">
        <v>460560173</v>
      </c>
      <c r="C98" s="72" t="s">
        <v>41</v>
      </c>
      <c r="D98" s="40" t="s">
        <v>4</v>
      </c>
      <c r="E98" s="73">
        <v>133</v>
      </c>
      <c r="F98" s="103"/>
      <c r="G98" s="104">
        <f t="shared" si="6"/>
        <v>0</v>
      </c>
      <c r="I98" s="6"/>
      <c r="J98" s="4"/>
      <c r="K98" s="4"/>
    </row>
    <row r="99" spans="1:9" ht="12">
      <c r="A99" s="40">
        <v>76</v>
      </c>
      <c r="B99" s="71">
        <v>460120082</v>
      </c>
      <c r="C99" s="72" t="s">
        <v>9</v>
      </c>
      <c r="D99" s="40" t="s">
        <v>2</v>
      </c>
      <c r="E99" s="76">
        <v>38</v>
      </c>
      <c r="F99" s="105"/>
      <c r="G99" s="104">
        <f t="shared" si="6"/>
        <v>0</v>
      </c>
      <c r="H99" s="9"/>
      <c r="I99" s="4"/>
    </row>
    <row r="100" spans="1:7" s="14" customFormat="1" ht="13.5" customHeight="1">
      <c r="A100" s="40">
        <v>77</v>
      </c>
      <c r="B100" s="77" t="s">
        <v>7</v>
      </c>
      <c r="C100" s="60" t="s">
        <v>96</v>
      </c>
      <c r="D100" s="61" t="s">
        <v>47</v>
      </c>
      <c r="E100" s="78">
        <v>1</v>
      </c>
      <c r="F100" s="96"/>
      <c r="G100" s="97">
        <f t="shared" si="6"/>
        <v>0</v>
      </c>
    </row>
    <row r="101" spans="1:7" s="14" customFormat="1" ht="13.5" customHeight="1">
      <c r="A101" s="40">
        <v>78</v>
      </c>
      <c r="B101" s="77" t="s">
        <v>7</v>
      </c>
      <c r="C101" s="60" t="s">
        <v>24</v>
      </c>
      <c r="D101" s="61" t="s">
        <v>3</v>
      </c>
      <c r="E101" s="78">
        <v>60</v>
      </c>
      <c r="F101" s="96"/>
      <c r="G101" s="97">
        <f t="shared" si="6"/>
        <v>0</v>
      </c>
    </row>
    <row r="102" spans="1:11" s="7" customFormat="1" ht="12">
      <c r="A102" s="40">
        <v>79</v>
      </c>
      <c r="B102" s="71">
        <v>460620013</v>
      </c>
      <c r="C102" s="79" t="s">
        <v>42</v>
      </c>
      <c r="D102" s="40" t="s">
        <v>5</v>
      </c>
      <c r="E102" s="73">
        <v>47</v>
      </c>
      <c r="F102" s="103"/>
      <c r="G102" s="104">
        <f t="shared" si="6"/>
        <v>0</v>
      </c>
      <c r="I102" s="6"/>
      <c r="J102" s="4"/>
      <c r="K102" s="4"/>
    </row>
    <row r="103" spans="1:9" ht="11.25" customHeight="1">
      <c r="A103" s="40">
        <v>80</v>
      </c>
      <c r="B103" s="40">
        <v>210020921</v>
      </c>
      <c r="C103" s="80" t="s">
        <v>43</v>
      </c>
      <c r="D103" s="40" t="s">
        <v>5</v>
      </c>
      <c r="E103" s="73">
        <v>1</v>
      </c>
      <c r="F103" s="107"/>
      <c r="G103" s="106">
        <f t="shared" si="6"/>
        <v>0</v>
      </c>
      <c r="H103" s="8"/>
      <c r="I103" s="10"/>
    </row>
    <row r="104" spans="1:9" ht="11.25" customHeight="1">
      <c r="A104" s="40">
        <v>81</v>
      </c>
      <c r="B104" s="40">
        <v>210100001</v>
      </c>
      <c r="C104" s="80" t="s">
        <v>44</v>
      </c>
      <c r="D104" s="40" t="s">
        <v>3</v>
      </c>
      <c r="E104" s="73">
        <v>704</v>
      </c>
      <c r="F104" s="107"/>
      <c r="G104" s="106">
        <f t="shared" si="6"/>
        <v>0</v>
      </c>
      <c r="H104" s="8"/>
      <c r="I104" s="10"/>
    </row>
    <row r="105" spans="1:7" s="7" customFormat="1" ht="12">
      <c r="A105" s="40">
        <v>82</v>
      </c>
      <c r="B105" s="64" t="s">
        <v>7</v>
      </c>
      <c r="C105" s="72" t="s">
        <v>45</v>
      </c>
      <c r="D105" s="40" t="s">
        <v>6</v>
      </c>
      <c r="E105" s="73">
        <v>56</v>
      </c>
      <c r="F105" s="103"/>
      <c r="G105" s="104">
        <f t="shared" si="6"/>
        <v>0</v>
      </c>
    </row>
    <row r="106" spans="1:10" ht="11.25" customHeight="1">
      <c r="A106" s="40">
        <v>83</v>
      </c>
      <c r="B106" s="64" t="s">
        <v>7</v>
      </c>
      <c r="C106" s="81" t="s">
        <v>46</v>
      </c>
      <c r="D106" s="82" t="s">
        <v>47</v>
      </c>
      <c r="E106" s="82">
        <v>1</v>
      </c>
      <c r="F106" s="107"/>
      <c r="G106" s="106">
        <f t="shared" si="6"/>
        <v>0</v>
      </c>
      <c r="H106" s="6"/>
      <c r="I106" s="3"/>
      <c r="J106" s="3"/>
    </row>
    <row r="107" spans="1:10" ht="11.25" customHeight="1">
      <c r="A107" s="40">
        <v>84</v>
      </c>
      <c r="B107" s="64" t="s">
        <v>7</v>
      </c>
      <c r="C107" s="81" t="s">
        <v>98</v>
      </c>
      <c r="D107" s="82" t="s">
        <v>47</v>
      </c>
      <c r="E107" s="82">
        <v>1</v>
      </c>
      <c r="F107" s="107"/>
      <c r="G107" s="106">
        <f t="shared" si="6"/>
        <v>0</v>
      </c>
      <c r="H107" s="6"/>
      <c r="I107" s="3"/>
      <c r="J107" s="3"/>
    </row>
    <row r="108" spans="1:10" ht="11.25" customHeight="1">
      <c r="A108" s="40">
        <v>85</v>
      </c>
      <c r="B108" s="64" t="s">
        <v>7</v>
      </c>
      <c r="C108" s="83" t="s">
        <v>99</v>
      </c>
      <c r="D108" s="82" t="s">
        <v>3</v>
      </c>
      <c r="E108" s="82">
        <v>1</v>
      </c>
      <c r="F108" s="107"/>
      <c r="G108" s="106">
        <f t="shared" si="6"/>
        <v>0</v>
      </c>
      <c r="H108" s="6"/>
      <c r="I108" s="3"/>
      <c r="J108" s="3"/>
    </row>
    <row r="109" spans="1:10" ht="11.25" customHeight="1">
      <c r="A109" s="40">
        <v>86</v>
      </c>
      <c r="B109" s="64" t="s">
        <v>7</v>
      </c>
      <c r="C109" s="83" t="s">
        <v>50</v>
      </c>
      <c r="D109" s="82" t="s">
        <v>47</v>
      </c>
      <c r="E109" s="82">
        <v>1</v>
      </c>
      <c r="F109" s="107"/>
      <c r="G109" s="106">
        <f t="shared" si="6"/>
        <v>0</v>
      </c>
      <c r="H109" s="6"/>
      <c r="I109" s="3"/>
      <c r="J109" s="3"/>
    </row>
    <row r="110" spans="1:10" ht="11.25" customHeight="1">
      <c r="A110" s="40" t="s">
        <v>121</v>
      </c>
      <c r="B110" s="64" t="s">
        <v>7</v>
      </c>
      <c r="C110" s="83" t="s">
        <v>124</v>
      </c>
      <c r="D110" s="82" t="s">
        <v>122</v>
      </c>
      <c r="E110" s="82">
        <v>120</v>
      </c>
      <c r="F110" s="107"/>
      <c r="G110" s="106">
        <f t="shared" si="6"/>
        <v>0</v>
      </c>
      <c r="H110" s="6"/>
      <c r="I110" s="3"/>
      <c r="J110" s="3"/>
    </row>
    <row r="111" spans="1:7" ht="11.25" customHeight="1">
      <c r="A111" s="40">
        <v>88</v>
      </c>
      <c r="B111" s="64" t="s">
        <v>7</v>
      </c>
      <c r="C111" s="84" t="s">
        <v>101</v>
      </c>
      <c r="D111" s="64" t="s">
        <v>47</v>
      </c>
      <c r="E111" s="85">
        <v>1</v>
      </c>
      <c r="F111" s="108"/>
      <c r="G111" s="106">
        <f t="shared" si="6"/>
        <v>0</v>
      </c>
    </row>
    <row r="112" spans="1:7" s="7" customFormat="1" ht="18.75" customHeight="1">
      <c r="A112" s="109"/>
      <c r="B112" s="109"/>
      <c r="C112" s="110" t="s">
        <v>117</v>
      </c>
      <c r="D112" s="109" t="s">
        <v>48</v>
      </c>
      <c r="E112" s="109"/>
      <c r="F112" s="109"/>
      <c r="G112" s="111">
        <f>G58+G14</f>
        <v>0</v>
      </c>
    </row>
    <row r="113" spans="6:7" s="7" customFormat="1" ht="12.75">
      <c r="F113" s="11"/>
      <c r="G113" s="15"/>
    </row>
  </sheetData>
  <sheetProtection/>
  <mergeCells count="2">
    <mergeCell ref="A1:G1"/>
    <mergeCell ref="A3:E3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Nemesys</dc:creator>
  <cp:keywords/>
  <dc:description/>
  <cp:lastModifiedBy>Ján Sabol</cp:lastModifiedBy>
  <cp:lastPrinted>2017-03-24T08:52:54Z</cp:lastPrinted>
  <dcterms:created xsi:type="dcterms:W3CDTF">2017-02-07T17:09:02Z</dcterms:created>
  <dcterms:modified xsi:type="dcterms:W3CDTF">2017-03-30T09:11:31Z</dcterms:modified>
  <cp:category/>
  <cp:version/>
  <cp:contentType/>
  <cp:contentStatus/>
</cp:coreProperties>
</file>