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4190" windowHeight="13530" tabRatio="910" activeTab="0"/>
  </bookViews>
  <sheets>
    <sheet name="302.1 Vykurovanie hracej plochy" sheetId="1" r:id="rId1"/>
  </sheets>
  <definedNames>
    <definedName name="_xlnm.Print_Area" localSheetId="0">'302.1 Vykurovanie hracej plochy'!$A$1:$H$61</definedName>
  </definedNames>
  <calcPr fullCalcOnLoad="1"/>
</workbook>
</file>

<file path=xl/sharedStrings.xml><?xml version="1.0" encoding="utf-8"?>
<sst xmlns="http://schemas.openxmlformats.org/spreadsheetml/2006/main" count="204" uniqueCount="111">
  <si>
    <t>REKONŠTRUKCIA MODERNIZÁCIA A VÝSTAVBA FUTBALOVÉHO ŠTADIÓNA 1. STAVBA</t>
  </si>
  <si>
    <t>Kód položky</t>
  </si>
  <si>
    <t>Popis</t>
  </si>
  <si>
    <t>MJ</t>
  </si>
  <si>
    <t>Množstvo celkom</t>
  </si>
  <si>
    <t>1</t>
  </si>
  <si>
    <t>2</t>
  </si>
  <si>
    <t>3</t>
  </si>
  <si>
    <t>4</t>
  </si>
  <si>
    <t>5</t>
  </si>
  <si>
    <t>6</t>
  </si>
  <si>
    <t>7</t>
  </si>
  <si>
    <t>m3</t>
  </si>
  <si>
    <t>ks</t>
  </si>
  <si>
    <t>m</t>
  </si>
  <si>
    <t>m2</t>
  </si>
  <si>
    <t>Cena jednotková</t>
  </si>
  <si>
    <t>Cena celkom</t>
  </si>
  <si>
    <t>Investor: MFK Zemplín Michalovce a.s.</t>
  </si>
  <si>
    <t>kpl</t>
  </si>
  <si>
    <t>€</t>
  </si>
  <si>
    <t>VÝKAZ VÝMER</t>
  </si>
  <si>
    <t>P.Č.</t>
  </si>
  <si>
    <t>Hmotnosť celkom</t>
  </si>
  <si>
    <t>8</t>
  </si>
  <si>
    <t>733</t>
  </si>
  <si>
    <t>Ústredné kúrenie, rozvodné potrubie</t>
  </si>
  <si>
    <t>PC</t>
  </si>
  <si>
    <t>Potrubie plastové pre vyhrievanie trávnikov 25x2,3</t>
  </si>
  <si>
    <t>Upevňovacia lišta 25</t>
  </si>
  <si>
    <t>Elektro-tvarovková spojka</t>
  </si>
  <si>
    <t>Násuvná objimka 25x2,3</t>
  </si>
  <si>
    <t>Vodiací oblúk 90 pre rúrky 25</t>
  </si>
  <si>
    <t>Spojka 25x2,3</t>
  </si>
  <si>
    <t>Predizolovaný diel plastového rozdeľovača-tichelman priamy 12m D160/250 priebežný element</t>
  </si>
  <si>
    <t>Predizolovaný diel plastového rozdeľovača - tichelman priamy 6,6m D160/250 koncový element</t>
  </si>
  <si>
    <t>Predizolovaný diel plastového rozdeľovača - tichelman oblúkový element 180°, D160/250</t>
  </si>
  <si>
    <t>Izolačná sada pre spojky 250</t>
  </si>
  <si>
    <t>Zmršťovacia fólia 90/25 - 0,5 m</t>
  </si>
  <si>
    <t>Montáž potrubia  25 x 2,3 mm</t>
  </si>
  <si>
    <t>Montáž upevňovacích líšt</t>
  </si>
  <si>
    <t>Kompletizovanie prechodov s elektrotvarovkami d25</t>
  </si>
  <si>
    <t>Montáž rúrových dielov plastových, zváranie na tupo D 160 x14,0</t>
  </si>
  <si>
    <t>Montáž izolačných hrdiel D 160/250</t>
  </si>
  <si>
    <t>Montáž zmršťovacích spojov s dvojitou izoláciou</t>
  </si>
  <si>
    <t>Predizolovaná spriatočka tichell. rozdeľovača vrát.prívodu do výmen. stanice plast. D160/250 dlžka 12 m</t>
  </si>
  <si>
    <t>Predizolovaný oblúk plastový 90° D 160/250 1 x 1 m</t>
  </si>
  <si>
    <t>Izolačná sada pre spojky</t>
  </si>
  <si>
    <t>Koncová objímka izolácie D 160/250</t>
  </si>
  <si>
    <t>Gumená prechodka stenou 250</t>
  </si>
  <si>
    <t>Signalizačná fólia</t>
  </si>
  <si>
    <t>Montáž potrubia z plastu D 160/250</t>
  </si>
  <si>
    <t>Montáž tvaroviek D 160/250</t>
  </si>
  <si>
    <t>Montáž zmršťovacích spojou s dvojitou izoláciou</t>
  </si>
  <si>
    <t>Montáž koncových objímok</t>
  </si>
  <si>
    <t>Montáž gumenných prechodiek stenou</t>
  </si>
  <si>
    <t>Čistenie potrubia prefúkavaním alebo preplachovaním  d 160</t>
  </si>
  <si>
    <t>Príprava pre skúšku tesnosti DN 150 - 200</t>
  </si>
  <si>
    <t>Skúška tesnosti potrubia podľa STN 13 0020 DN 150 - 200</t>
  </si>
  <si>
    <t>Signalizačná fólia uloženie</t>
  </si>
  <si>
    <t>Nemrznúca zmes 34%  monopropylen glykol</t>
  </si>
  <si>
    <t>l</t>
  </si>
  <si>
    <t>Napustenie potrubia nemrznúcou zmesou</t>
  </si>
  <si>
    <t>Príprava glykolovej zmesi</t>
  </si>
  <si>
    <t>Dokumentácia skutkového stavu vonkajších rozvodov</t>
  </si>
  <si>
    <t>Presun hmôt pre rozvody potrubia v objektoch výšky do 100 m</t>
  </si>
  <si>
    <t>t</t>
  </si>
  <si>
    <t>Vypracoval:</t>
  </si>
  <si>
    <t>Dátum:</t>
  </si>
  <si>
    <t>Objekt 302.1 Vykurovanie hracej plochy "A"</t>
  </si>
  <si>
    <t>CELKOM</t>
  </si>
  <si>
    <t>Podružný materiál</t>
  </si>
  <si>
    <t>Dopravné náklady</t>
  </si>
  <si>
    <t>----</t>
  </si>
  <si>
    <t xml:space="preserve">kpl </t>
  </si>
  <si>
    <t>Naloženie a odvoz podkladnej sypaniny zo šrkopiesku na dočasnú  skládku do vzdialenosti 5km</t>
  </si>
  <si>
    <t>Naloženie a dovoz podkladnej sypaniny zo šrkopiesku na dočasnú  skládku do vzdialenosti 5km</t>
  </si>
  <si>
    <t>Odstránenie podkladných vrstriev ihriska zo štrkopiesku z v hrúbke 30 cm</t>
  </si>
  <si>
    <t>Spätné rozprestrenie vrstvy štrkopiesku v hr 330 cm</t>
  </si>
  <si>
    <t xml:space="preserve">       </t>
  </si>
  <si>
    <t>Zemné práce</t>
  </si>
  <si>
    <t>113107131</t>
  </si>
  <si>
    <t>Odstránenie krytu v ploche do 200 m2 z betónu prostého, hr. vrstvy do 150 mm,  -0,22500t</t>
  </si>
  <si>
    <t>113307121</t>
  </si>
  <si>
    <t>Odstránenie podkladu v ploche do 200 m2 z kameniva hrubého drveného, hr. do 100 mm,  -0,13000t</t>
  </si>
  <si>
    <t>132101202</t>
  </si>
  <si>
    <t>Výkop ryhy šírky 600-2000mm hor 1-2 od 100 do 1000 m3</t>
  </si>
  <si>
    <t>162301103</t>
  </si>
  <si>
    <t>Vodorovné premiestnenie výkopku po nespevnenej ceste, horniny tr.1-4 do 500 m</t>
  </si>
  <si>
    <t>174101001</t>
  </si>
  <si>
    <t>Zásyp sypaninou so zhutnením jám, šachiet, rýh, zárezov alebo okolo objektov do 100 m3</t>
  </si>
  <si>
    <t>175101102</t>
  </si>
  <si>
    <t>Obsyp potrubia sypaninou z vhodných hornín 1 až 4 s prehodením sypaniny</t>
  </si>
  <si>
    <t>5833113700</t>
  </si>
  <si>
    <t xml:space="preserve">Kamenivo tažené drobné 0-2 </t>
  </si>
  <si>
    <t>Vodorovné konštrukcie</t>
  </si>
  <si>
    <t>451572111</t>
  </si>
  <si>
    <t>Lôžko pod potrubie, stoky a drobné objekty, v otvorenom výkope z kameniva drobného ťaženého 0-4 mm</t>
  </si>
  <si>
    <t>Komunikácie</t>
  </si>
  <si>
    <t>564231111</t>
  </si>
  <si>
    <t>Podklad alebo podsyp zo štrkopiesku s rozprestretím, vlhčením a zhutnením po zhutnení hr.100 mm</t>
  </si>
  <si>
    <t>582136113</t>
  </si>
  <si>
    <t>Kryt cementobetónový vystužený  hr. 150 mm</t>
  </si>
  <si>
    <t>CP 4</t>
  </si>
  <si>
    <t>CP 5</t>
  </si>
  <si>
    <t>8-16 štrk lôžko pod bet. šachtu</t>
  </si>
  <si>
    <t>Betonáž šachty v 1x1x1m  hr. steny 8 cm , B 20</t>
  </si>
  <si>
    <t>CP 3</t>
  </si>
  <si>
    <t>CP 2</t>
  </si>
  <si>
    <t>Výkopp jamy v zemine kat. I (bet- šachta)</t>
  </si>
  <si>
    <t>Debnenie šachty  v rátane odstránenia debnenia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</si>
</sst>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0;\-#,##0.000"/>
    <numFmt numFmtId="166" formatCode="#,##0.00;\-#,##0.00"/>
    <numFmt numFmtId="167" formatCode="#,##0.000"/>
    <numFmt numFmtId="168" formatCode="0.000"/>
    <numFmt numFmtId="169" formatCode="\P\r\a\vd\a;&quot;Pravda&quot;;&quot;Nepravda&quot;"/>
    <numFmt numFmtId="170" formatCode="[$€-2]\ #\ ##,000_);[Red]\([$¥€-2]\ #\ ##,000\)"/>
    <numFmt numFmtId="171" formatCode="#,##0\ &quot;Sk&quot;"/>
    <numFmt numFmtId="172" formatCode="####;\-####"/>
    <numFmt numFmtId="173" formatCode="#,##0.0000;\-#,##0.0000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2"/>
    </font>
    <font>
      <sz val="8"/>
      <name val="Arial CYR"/>
      <family val="0"/>
    </font>
    <font>
      <b/>
      <sz val="9"/>
      <name val="Arial CE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10"/>
      <name val="Arial CE"/>
      <family val="2"/>
    </font>
    <font>
      <b/>
      <u val="single"/>
      <sz val="8"/>
      <color indexed="10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u val="single"/>
      <sz val="8"/>
      <color indexed="10"/>
      <name val="Calibri"/>
      <family val="2"/>
    </font>
    <font>
      <sz val="7"/>
      <color indexed="8"/>
      <name val="Arial CE"/>
      <family val="2"/>
    </font>
    <font>
      <b/>
      <sz val="12"/>
      <color indexed="10"/>
      <name val="MS Sans Serif"/>
      <family val="2"/>
    </font>
    <font>
      <sz val="8"/>
      <color indexed="8"/>
      <name val="Arial CE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7"/>
      <color theme="1"/>
      <name val="Arial CE"/>
      <family val="2"/>
    </font>
    <font>
      <b/>
      <sz val="12"/>
      <color rgb="FFFF0000"/>
      <name val="MS Sans Serif"/>
      <family val="2"/>
    </font>
    <font>
      <sz val="8"/>
      <color theme="1"/>
      <name val="Arial CE"/>
      <family val="2"/>
    </font>
    <font>
      <sz val="8"/>
      <color theme="1"/>
      <name val="Calibri"/>
      <family val="2"/>
    </font>
    <font>
      <b/>
      <sz val="14"/>
      <color rgb="FFFF0000"/>
      <name val="Arial CE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6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2" borderId="0" applyNumberFormat="0" applyBorder="0" applyAlignment="0" applyProtection="0"/>
    <xf numFmtId="0" fontId="35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4" borderId="0" applyNumberFormat="0" applyBorder="0" applyAlignment="0" applyProtection="0"/>
    <xf numFmtId="0" fontId="35" fillId="5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13" borderId="0" applyNumberFormat="0" applyBorder="0" applyAlignment="0" applyProtection="0"/>
    <xf numFmtId="0" fontId="35" fillId="14" borderId="0" applyNumberFormat="0" applyBorder="0" applyAlignment="0" applyProtection="0"/>
    <xf numFmtId="0" fontId="9" fillId="14" borderId="0" applyNumberFormat="0" applyBorder="0" applyAlignment="0" applyProtection="0"/>
    <xf numFmtId="0" fontId="35" fillId="15" borderId="0" applyNumberFormat="0" applyBorder="0" applyAlignment="0" applyProtection="0"/>
    <xf numFmtId="0" fontId="9" fillId="5" borderId="0" applyNumberFormat="0" applyBorder="0" applyAlignment="0" applyProtection="0"/>
    <xf numFmtId="0" fontId="35" fillId="16" borderId="0" applyNumberFormat="0" applyBorder="0" applyAlignment="0" applyProtection="0"/>
    <xf numFmtId="0" fontId="9" fillId="11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20" borderId="0" applyNumberFormat="0" applyBorder="0" applyAlignment="0" applyProtection="0"/>
    <xf numFmtId="0" fontId="36" fillId="21" borderId="0" applyNumberFormat="0" applyBorder="0" applyAlignment="0" applyProtection="0"/>
    <xf numFmtId="0" fontId="10" fillId="13" borderId="0" applyNumberFormat="0" applyBorder="0" applyAlignment="0" applyProtection="0"/>
    <xf numFmtId="0" fontId="36" fillId="14" borderId="0" applyNumberFormat="0" applyBorder="0" applyAlignment="0" applyProtection="0"/>
    <xf numFmtId="0" fontId="10" fillId="14" borderId="0" applyNumberFormat="0" applyBorder="0" applyAlignment="0" applyProtection="0"/>
    <xf numFmtId="0" fontId="36" fillId="22" borderId="0" applyNumberFormat="0" applyBorder="0" applyAlignment="0" applyProtection="0"/>
    <xf numFmtId="0" fontId="10" fillId="22" borderId="0" applyNumberFormat="0" applyBorder="0" applyAlignment="0" applyProtection="0"/>
    <xf numFmtId="0" fontId="36" fillId="23" borderId="0" applyNumberFormat="0" applyBorder="0" applyAlignment="0" applyProtection="0"/>
    <xf numFmtId="0" fontId="10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11" fillId="4" borderId="0" applyNumberFormat="0" applyBorder="0" applyAlignment="0" applyProtection="0"/>
    <xf numFmtId="0" fontId="38" fillId="27" borderId="1" applyNumberFormat="0" applyAlignment="0" applyProtection="0"/>
    <xf numFmtId="0" fontId="12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13" fillId="0" borderId="4" applyNumberFormat="0" applyFill="0" applyAlignment="0" applyProtection="0"/>
    <xf numFmtId="0" fontId="40" fillId="0" borderId="5" applyNumberFormat="0" applyFill="0" applyAlignment="0" applyProtection="0"/>
    <xf numFmtId="0" fontId="14" fillId="0" borderId="6" applyNumberFormat="0" applyFill="0" applyAlignment="0" applyProtection="0"/>
    <xf numFmtId="0" fontId="41" fillId="0" borderId="7" applyNumberFormat="0" applyFill="0" applyAlignment="0" applyProtection="0"/>
    <xf numFmtId="0" fontId="15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6" fillId="30" borderId="0" applyNumberFormat="0" applyBorder="0" applyAlignment="0" applyProtection="0"/>
    <xf numFmtId="0" fontId="7" fillId="0" borderId="0" applyAlignment="0">
      <protection locked="0"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0" fillId="31" borderId="9" applyNumberFormat="0" applyFont="0" applyAlignment="0" applyProtection="0"/>
    <xf numFmtId="0" fontId="29" fillId="32" borderId="10" applyNumberFormat="0" applyFont="0" applyAlignment="0" applyProtection="0"/>
    <xf numFmtId="0" fontId="43" fillId="0" borderId="11" applyNumberFormat="0" applyFill="0" applyAlignment="0" applyProtection="0"/>
    <xf numFmtId="0" fontId="17" fillId="0" borderId="12" applyNumberFormat="0" applyFill="0" applyAlignment="0" applyProtection="0"/>
    <xf numFmtId="0" fontId="44" fillId="0" borderId="13" applyNumberFormat="0" applyFill="0" applyAlignment="0" applyProtection="0"/>
    <xf numFmtId="0" fontId="18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33" borderId="15" applyNumberFormat="0" applyAlignment="0" applyProtection="0"/>
    <xf numFmtId="0" fontId="21" fillId="9" borderId="16" applyNumberFormat="0" applyAlignment="0" applyProtection="0"/>
    <xf numFmtId="0" fontId="48" fillId="34" borderId="15" applyNumberFormat="0" applyAlignment="0" applyProtection="0"/>
    <xf numFmtId="0" fontId="22" fillId="35" borderId="16" applyNumberFormat="0" applyAlignment="0" applyProtection="0"/>
    <xf numFmtId="0" fontId="49" fillId="34" borderId="17" applyNumberFormat="0" applyAlignment="0" applyProtection="0"/>
    <xf numFmtId="0" fontId="23" fillId="35" borderId="18" applyNumberFormat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25" fillId="3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39" borderId="0" applyNumberFormat="0" applyBorder="0" applyAlignment="0" applyProtection="0"/>
    <xf numFmtId="0" fontId="10" fillId="40" borderId="0" applyNumberFormat="0" applyBorder="0" applyAlignment="0" applyProtection="0"/>
    <xf numFmtId="0" fontId="36" fillId="41" borderId="0" applyNumberFormat="0" applyBorder="0" applyAlignment="0" applyProtection="0"/>
    <xf numFmtId="0" fontId="10" fillId="42" borderId="0" applyNumberFormat="0" applyBorder="0" applyAlignment="0" applyProtection="0"/>
    <xf numFmtId="0" fontId="36" fillId="43" borderId="0" applyNumberFormat="0" applyBorder="0" applyAlignment="0" applyProtection="0"/>
    <xf numFmtId="0" fontId="10" fillId="22" borderId="0" applyNumberFormat="0" applyBorder="0" applyAlignment="0" applyProtection="0"/>
    <xf numFmtId="0" fontId="36" fillId="44" borderId="0" applyNumberFormat="0" applyBorder="0" applyAlignment="0" applyProtection="0"/>
    <xf numFmtId="0" fontId="10" fillId="24" borderId="0" applyNumberFormat="0" applyBorder="0" applyAlignment="0" applyProtection="0"/>
    <xf numFmtId="0" fontId="36" fillId="45" borderId="0" applyNumberFormat="0" applyBorder="0" applyAlignment="0" applyProtection="0"/>
    <xf numFmtId="0" fontId="10" fillId="46" borderId="0" applyNumberFormat="0" applyBorder="0" applyAlignment="0" applyProtection="0"/>
  </cellStyleXfs>
  <cellXfs count="9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3" fillId="0" borderId="19" xfId="0" applyFont="1" applyBorder="1" applyAlignment="1">
      <alignment horizontal="left" wrapText="1"/>
    </xf>
    <xf numFmtId="165" fontId="3" fillId="0" borderId="19" xfId="0" applyNumberFormat="1" applyFont="1" applyBorder="1" applyAlignment="1">
      <alignment horizontal="right"/>
    </xf>
    <xf numFmtId="0" fontId="0" fillId="0" borderId="0" xfId="0" applyFont="1" applyAlignment="1">
      <alignment horizontal="left" vertical="top"/>
    </xf>
    <xf numFmtId="164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165" fontId="3" fillId="0" borderId="21" xfId="0" applyNumberFormat="1" applyFont="1" applyBorder="1" applyAlignment="1">
      <alignment horizontal="right"/>
    </xf>
    <xf numFmtId="166" fontId="3" fillId="0" borderId="21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166" fontId="3" fillId="0" borderId="19" xfId="0" applyNumberFormat="1" applyFont="1" applyBorder="1" applyAlignment="1">
      <alignment horizontal="right"/>
    </xf>
    <xf numFmtId="165" fontId="3" fillId="0" borderId="24" xfId="0" applyNumberFormat="1" applyFont="1" applyBorder="1" applyAlignment="1">
      <alignment horizontal="right"/>
    </xf>
    <xf numFmtId="166" fontId="0" fillId="0" borderId="0" xfId="0" applyNumberForma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26" fillId="6" borderId="25" xfId="0" applyFont="1" applyFill="1" applyBorder="1" applyAlignment="1" applyProtection="1">
      <alignment horizontal="left"/>
      <protection/>
    </xf>
    <xf numFmtId="0" fontId="4" fillId="6" borderId="0" xfId="0" applyFont="1" applyFill="1" applyBorder="1" applyAlignment="1" applyProtection="1">
      <alignment horizontal="left"/>
      <protection/>
    </xf>
    <xf numFmtId="0" fontId="2" fillId="6" borderId="25" xfId="0" applyFont="1" applyFill="1" applyBorder="1" applyAlignment="1" applyProtection="1">
      <alignment horizontal="left"/>
      <protection/>
    </xf>
    <xf numFmtId="0" fontId="3" fillId="6" borderId="25" xfId="0" applyFont="1" applyFill="1" applyBorder="1" applyAlignment="1" applyProtection="1">
      <alignment horizontal="left"/>
      <protection/>
    </xf>
    <xf numFmtId="0" fontId="2" fillId="6" borderId="0" xfId="0" applyFont="1" applyFill="1" applyBorder="1" applyAlignment="1" applyProtection="1">
      <alignment horizontal="left"/>
      <protection/>
    </xf>
    <xf numFmtId="0" fontId="3" fillId="6" borderId="0" xfId="0" applyFont="1" applyFill="1" applyBorder="1" applyAlignment="1" applyProtection="1">
      <alignment horizontal="left"/>
      <protection/>
    </xf>
    <xf numFmtId="0" fontId="52" fillId="6" borderId="0" xfId="0" applyFont="1" applyFill="1" applyBorder="1" applyAlignment="1" applyProtection="1">
      <alignment horizontal="left"/>
      <protection/>
    </xf>
    <xf numFmtId="0" fontId="4" fillId="6" borderId="25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 vertical="top"/>
    </xf>
    <xf numFmtId="0" fontId="28" fillId="6" borderId="25" xfId="0" applyFont="1" applyFill="1" applyBorder="1" applyAlignment="1" applyProtection="1">
      <alignment horizontal="left" wrapText="1"/>
      <protection/>
    </xf>
    <xf numFmtId="0" fontId="28" fillId="6" borderId="0" xfId="0" applyFont="1" applyFill="1" applyBorder="1" applyAlignment="1" applyProtection="1">
      <alignment horizontal="left" wrapText="1"/>
      <protection/>
    </xf>
    <xf numFmtId="0" fontId="0" fillId="6" borderId="0" xfId="0" applyFill="1" applyBorder="1" applyAlignment="1">
      <alignment horizontal="left" vertical="top"/>
    </xf>
    <xf numFmtId="0" fontId="0" fillId="6" borderId="26" xfId="0" applyFill="1" applyBorder="1" applyAlignment="1">
      <alignment horizontal="left" vertical="top"/>
    </xf>
    <xf numFmtId="0" fontId="4" fillId="6" borderId="27" xfId="0" applyFont="1" applyFill="1" applyBorder="1" applyAlignment="1" applyProtection="1">
      <alignment horizontal="left"/>
      <protection/>
    </xf>
    <xf numFmtId="0" fontId="4" fillId="6" borderId="28" xfId="0" applyFont="1" applyFill="1" applyBorder="1" applyAlignment="1" applyProtection="1">
      <alignment horizontal="left"/>
      <protection/>
    </xf>
    <xf numFmtId="0" fontId="3" fillId="6" borderId="28" xfId="0" applyFont="1" applyFill="1" applyBorder="1" applyAlignment="1" applyProtection="1">
      <alignment horizontal="left"/>
      <protection/>
    </xf>
    <xf numFmtId="0" fontId="0" fillId="6" borderId="28" xfId="0" applyFill="1" applyBorder="1" applyAlignment="1">
      <alignment horizontal="left" vertical="top"/>
    </xf>
    <xf numFmtId="0" fontId="0" fillId="6" borderId="29" xfId="0" applyFill="1" applyBorder="1" applyAlignment="1">
      <alignment horizontal="left" vertical="top"/>
    </xf>
    <xf numFmtId="0" fontId="0" fillId="31" borderId="0" xfId="0" applyFill="1" applyBorder="1" applyAlignment="1">
      <alignment horizontal="left" vertical="top"/>
    </xf>
    <xf numFmtId="0" fontId="5" fillId="23" borderId="30" xfId="0" applyFont="1" applyFill="1" applyBorder="1" applyAlignment="1" applyProtection="1">
      <alignment horizontal="center" vertical="center" wrapText="1"/>
      <protection/>
    </xf>
    <xf numFmtId="0" fontId="6" fillId="6" borderId="25" xfId="0" applyFont="1" applyFill="1" applyBorder="1" applyAlignment="1" applyProtection="1">
      <alignment horizontal="left"/>
      <protection/>
    </xf>
    <xf numFmtId="166" fontId="3" fillId="31" borderId="21" xfId="0" applyNumberFormat="1" applyFont="1" applyFill="1" applyBorder="1" applyAlignment="1">
      <alignment horizontal="right"/>
    </xf>
    <xf numFmtId="166" fontId="3" fillId="31" borderId="19" xfId="0" applyNumberFormat="1" applyFont="1" applyFill="1" applyBorder="1" applyAlignment="1">
      <alignment horizontal="right"/>
    </xf>
    <xf numFmtId="0" fontId="2" fillId="47" borderId="0" xfId="0" applyFont="1" applyFill="1" applyAlignment="1">
      <alignment horizontal="left" wrapText="1"/>
    </xf>
    <xf numFmtId="165" fontId="2" fillId="47" borderId="0" xfId="0" applyNumberFormat="1" applyFont="1" applyFill="1" applyAlignment="1">
      <alignment horizontal="right"/>
    </xf>
    <xf numFmtId="166" fontId="2" fillId="47" borderId="0" xfId="0" applyNumberFormat="1" applyFont="1" applyFill="1" applyAlignment="1">
      <alignment horizontal="right"/>
    </xf>
    <xf numFmtId="0" fontId="0" fillId="47" borderId="0" xfId="0" applyFill="1" applyAlignment="1">
      <alignment horizontal="left" vertical="top"/>
    </xf>
    <xf numFmtId="164" fontId="27" fillId="47" borderId="0" xfId="0" applyNumberFormat="1" applyFont="1" applyFill="1" applyAlignment="1">
      <alignment horizontal="center"/>
    </xf>
    <xf numFmtId="0" fontId="27" fillId="47" borderId="0" xfId="0" applyFont="1" applyFill="1" applyAlignment="1">
      <alignment horizontal="left" wrapText="1"/>
    </xf>
    <xf numFmtId="165" fontId="27" fillId="47" borderId="0" xfId="0" applyNumberFormat="1" applyFont="1" applyFill="1" applyAlignment="1">
      <alignment horizontal="right"/>
    </xf>
    <xf numFmtId="166" fontId="27" fillId="47" borderId="0" xfId="0" applyNumberFormat="1" applyFont="1" applyFill="1" applyAlignment="1">
      <alignment horizontal="right"/>
    </xf>
    <xf numFmtId="0" fontId="30" fillId="47" borderId="0" xfId="0" applyFont="1" applyFill="1" applyAlignment="1">
      <alignment horizontal="left" wrapText="1"/>
    </xf>
    <xf numFmtId="165" fontId="5" fillId="0" borderId="31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165" fontId="3" fillId="0" borderId="32" xfId="0" applyNumberFormat="1" applyFont="1" applyBorder="1" applyAlignment="1">
      <alignment horizontal="right"/>
    </xf>
    <xf numFmtId="166" fontId="3" fillId="31" borderId="32" xfId="0" applyNumberFormat="1" applyFont="1" applyFill="1" applyBorder="1" applyAlignment="1">
      <alignment horizontal="right"/>
    </xf>
    <xf numFmtId="166" fontId="3" fillId="0" borderId="32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0" fontId="3" fillId="0" borderId="32" xfId="0" applyFont="1" applyBorder="1" applyAlignment="1" quotePrefix="1">
      <alignment horizontal="left" wrapText="1"/>
    </xf>
    <xf numFmtId="0" fontId="53" fillId="6" borderId="34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left" wrapText="1"/>
    </xf>
    <xf numFmtId="0" fontId="55" fillId="0" borderId="31" xfId="0" applyFont="1" applyFill="1" applyBorder="1" applyAlignment="1">
      <alignment horizontal="left" wrapText="1"/>
    </xf>
    <xf numFmtId="165" fontId="54" fillId="0" borderId="31" xfId="0" applyNumberFormat="1" applyFont="1" applyFill="1" applyBorder="1" applyAlignment="1">
      <alignment horizontal="right"/>
    </xf>
    <xf numFmtId="0" fontId="0" fillId="0" borderId="31" xfId="0" applyBorder="1" applyAlignment="1">
      <alignment horizontal="left" vertical="top" wrapText="1"/>
    </xf>
    <xf numFmtId="165" fontId="0" fillId="0" borderId="31" xfId="0" applyNumberFormat="1" applyBorder="1" applyAlignment="1">
      <alignment horizontal="right" vertical="top"/>
    </xf>
    <xf numFmtId="0" fontId="0" fillId="47" borderId="31" xfId="0" applyFill="1" applyBorder="1" applyAlignment="1">
      <alignment horizontal="left" vertical="top" wrapText="1"/>
    </xf>
    <xf numFmtId="165" fontId="0" fillId="47" borderId="31" xfId="0" applyNumberFormat="1" applyFill="1" applyBorder="1" applyAlignment="1">
      <alignment horizontal="right" vertical="top"/>
    </xf>
    <xf numFmtId="166" fontId="0" fillId="47" borderId="31" xfId="0" applyNumberFormat="1" applyFill="1" applyBorder="1" applyAlignment="1">
      <alignment horizontal="right" vertical="top"/>
    </xf>
    <xf numFmtId="164" fontId="3" fillId="0" borderId="35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165" fontId="3" fillId="0" borderId="31" xfId="0" applyNumberFormat="1" applyFont="1" applyBorder="1" applyAlignment="1">
      <alignment horizontal="right"/>
    </xf>
    <xf numFmtId="166" fontId="3" fillId="31" borderId="31" xfId="0" applyNumberFormat="1" applyFont="1" applyFill="1" applyBorder="1" applyAlignment="1">
      <alignment horizontal="right"/>
    </xf>
    <xf numFmtId="164" fontId="54" fillId="0" borderId="35" xfId="0" applyNumberFormat="1" applyFont="1" applyFill="1" applyBorder="1" applyAlignment="1">
      <alignment horizontal="center"/>
    </xf>
    <xf numFmtId="164" fontId="0" fillId="0" borderId="35" xfId="0" applyNumberFormat="1" applyBorder="1" applyAlignment="1">
      <alignment horizontal="center" vertical="top"/>
    </xf>
    <xf numFmtId="164" fontId="0" fillId="47" borderId="35" xfId="0" applyNumberFormat="1" applyFill="1" applyBorder="1" applyAlignment="1">
      <alignment horizontal="center" vertical="top"/>
    </xf>
    <xf numFmtId="165" fontId="0" fillId="47" borderId="36" xfId="0" applyNumberFormat="1" applyFill="1" applyBorder="1" applyAlignment="1">
      <alignment horizontal="right" vertical="top"/>
    </xf>
    <xf numFmtId="164" fontId="0" fillId="0" borderId="37" xfId="0" applyNumberFormat="1" applyBorder="1" applyAlignment="1">
      <alignment horizontal="center" vertical="top"/>
    </xf>
    <xf numFmtId="0" fontId="0" fillId="0" borderId="38" xfId="0" applyBorder="1" applyAlignment="1">
      <alignment horizontal="left" vertical="top" wrapText="1"/>
    </xf>
    <xf numFmtId="165" fontId="0" fillId="0" borderId="38" xfId="0" applyNumberFormat="1" applyBorder="1" applyAlignment="1">
      <alignment horizontal="right" vertical="top"/>
    </xf>
    <xf numFmtId="164" fontId="3" fillId="47" borderId="39" xfId="0" applyNumberFormat="1" applyFont="1" applyFill="1" applyBorder="1" applyAlignment="1">
      <alignment horizontal="center"/>
    </xf>
    <xf numFmtId="0" fontId="3" fillId="47" borderId="40" xfId="0" applyFont="1" applyFill="1" applyBorder="1" applyAlignment="1">
      <alignment horizontal="left" wrapText="1"/>
    </xf>
    <xf numFmtId="165" fontId="3" fillId="47" borderId="40" xfId="0" applyNumberFormat="1" applyFont="1" applyFill="1" applyBorder="1" applyAlignment="1">
      <alignment horizontal="right"/>
    </xf>
    <xf numFmtId="166" fontId="3" fillId="47" borderId="40" xfId="0" applyNumberFormat="1" applyFont="1" applyFill="1" applyBorder="1" applyAlignment="1">
      <alignment horizontal="right"/>
    </xf>
    <xf numFmtId="165" fontId="3" fillId="47" borderId="41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left" vertical="top" wrapText="1"/>
    </xf>
    <xf numFmtId="0" fontId="56" fillId="6" borderId="42" xfId="0" applyFont="1" applyFill="1" applyBorder="1" applyAlignment="1" applyProtection="1">
      <alignment horizontal="center"/>
      <protection/>
    </xf>
    <xf numFmtId="0" fontId="56" fillId="6" borderId="43" xfId="0" applyFont="1" applyFill="1" applyBorder="1" applyAlignment="1" applyProtection="1">
      <alignment horizontal="center"/>
      <protection/>
    </xf>
    <xf numFmtId="0" fontId="56" fillId="6" borderId="44" xfId="0" applyFont="1" applyFill="1" applyBorder="1" applyAlignment="1" applyProtection="1">
      <alignment horizontal="center"/>
      <protection/>
    </xf>
    <xf numFmtId="0" fontId="28" fillId="6" borderId="25" xfId="0" applyFont="1" applyFill="1" applyBorder="1" applyAlignment="1" applyProtection="1">
      <alignment horizontal="left" wrapText="1"/>
      <protection/>
    </xf>
    <xf numFmtId="0" fontId="28" fillId="6" borderId="0" xfId="0" applyFont="1" applyFill="1" applyBorder="1" applyAlignment="1" applyProtection="1">
      <alignment horizontal="left" wrapText="1"/>
      <protection/>
    </xf>
    <xf numFmtId="0" fontId="28" fillId="6" borderId="26" xfId="0" applyFont="1" applyFill="1" applyBorder="1" applyAlignment="1" applyProtection="1">
      <alignment horizontal="left" wrapText="1"/>
      <protection/>
    </xf>
  </cellXfs>
  <cellStyles count="92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Dobrá" xfId="53"/>
    <cellStyle name="Dobrá 2" xfId="54"/>
    <cellStyle name="Kontrolná bunka" xfId="55"/>
    <cellStyle name="Kontrolná bunka 2" xfId="56"/>
    <cellStyle name="Currency" xfId="57"/>
    <cellStyle name="Currency [0]" xfId="58"/>
    <cellStyle name="Nadpis 1" xfId="59"/>
    <cellStyle name="Nadpis 1 2" xfId="60"/>
    <cellStyle name="Nadpis 2" xfId="61"/>
    <cellStyle name="Nadpis 2 2" xfId="62"/>
    <cellStyle name="Nadpis 3" xfId="63"/>
    <cellStyle name="Nadpis 3 2" xfId="64"/>
    <cellStyle name="Nadpis 4" xfId="65"/>
    <cellStyle name="Nadpis 4 2" xfId="66"/>
    <cellStyle name="Neutrálna" xfId="67"/>
    <cellStyle name="Neutrálna 2" xfId="68"/>
    <cellStyle name="Normálna 2" xfId="69"/>
    <cellStyle name="normálne" xfId="70"/>
    <cellStyle name="normálne 3" xfId="71"/>
    <cellStyle name="normálne 9" xfId="72"/>
    <cellStyle name="Percent" xfId="73"/>
    <cellStyle name="Poznámka" xfId="74"/>
    <cellStyle name="Poznámka 2" xfId="75"/>
    <cellStyle name="Prepojená bunka" xfId="76"/>
    <cellStyle name="Prepojená bunka 2" xfId="77"/>
    <cellStyle name="Spolu" xfId="78"/>
    <cellStyle name="Spolu 2" xfId="79"/>
    <cellStyle name="Text upozornenia" xfId="80"/>
    <cellStyle name="Text upozornenia 2" xfId="81"/>
    <cellStyle name="Titul" xfId="82"/>
    <cellStyle name="Titul 2" xfId="83"/>
    <cellStyle name="Vstup" xfId="84"/>
    <cellStyle name="Vstup 2" xfId="85"/>
    <cellStyle name="Výpočet" xfId="86"/>
    <cellStyle name="Výpočet 2" xfId="87"/>
    <cellStyle name="Výstup" xfId="88"/>
    <cellStyle name="Výstup 2" xfId="89"/>
    <cellStyle name="Vysvetľujúci text" xfId="90"/>
    <cellStyle name="Vysvetľujúci text 2" xfId="91"/>
    <cellStyle name="Zlá" xfId="92"/>
    <cellStyle name="Zlá 2" xfId="93"/>
    <cellStyle name="Zvýraznenie1" xfId="94"/>
    <cellStyle name="Zvýraznenie1 2" xfId="95"/>
    <cellStyle name="Zvýraznenie2" xfId="96"/>
    <cellStyle name="Zvýraznenie2 2" xfId="97"/>
    <cellStyle name="Zvýraznenie3" xfId="98"/>
    <cellStyle name="Zvýraznenie3 2" xfId="99"/>
    <cellStyle name="Zvýraznenie4" xfId="100"/>
    <cellStyle name="Zvýraznenie4 2" xfId="101"/>
    <cellStyle name="Zvýraznenie5" xfId="102"/>
    <cellStyle name="Zvýraznenie5 2" xfId="103"/>
    <cellStyle name="Zvýraznenie6" xfId="104"/>
    <cellStyle name="Zvýraznenie6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76"/>
  <sheetViews>
    <sheetView tabSelected="1" zoomScalePageLayoutView="0" workbookViewId="0" topLeftCell="A58">
      <selection activeCell="C73" sqref="C73"/>
    </sheetView>
  </sheetViews>
  <sheetFormatPr defaultColWidth="10.5" defaultRowHeight="10.5"/>
  <cols>
    <col min="1" max="1" width="4" style="2" customWidth="1"/>
    <col min="2" max="2" width="12.33203125" style="3" customWidth="1"/>
    <col min="3" max="3" width="49.83203125" style="3" customWidth="1"/>
    <col min="4" max="4" width="5" style="3" customWidth="1"/>
    <col min="5" max="5" width="11.33203125" style="4" customWidth="1"/>
    <col min="6" max="6" width="11.5" style="17" customWidth="1"/>
    <col min="7" max="7" width="17.33203125" style="17" customWidth="1"/>
    <col min="8" max="8" width="13.83203125" style="4" customWidth="1"/>
    <col min="9" max="16384" width="10.5" style="1" customWidth="1"/>
  </cols>
  <sheetData>
    <row r="1" spans="1:8" s="27" customFormat="1" ht="27.75" customHeight="1" thickBot="1">
      <c r="A1" s="84" t="s">
        <v>21</v>
      </c>
      <c r="B1" s="85"/>
      <c r="C1" s="85"/>
      <c r="D1" s="85"/>
      <c r="E1" s="85"/>
      <c r="F1" s="85"/>
      <c r="G1" s="85"/>
      <c r="H1" s="86"/>
    </row>
    <row r="2" spans="1:8" s="5" customFormat="1" ht="21.75" customHeight="1" thickBot="1">
      <c r="A2" s="19"/>
      <c r="B2" s="20"/>
      <c r="C2" s="20"/>
      <c r="D2" s="20"/>
      <c r="E2" s="20"/>
      <c r="F2" s="30"/>
      <c r="G2" s="30"/>
      <c r="H2" s="58">
        <v>2</v>
      </c>
    </row>
    <row r="3" spans="1:8" s="5" customFormat="1" ht="13.5" customHeight="1">
      <c r="A3" s="87" t="s">
        <v>0</v>
      </c>
      <c r="B3" s="88"/>
      <c r="C3" s="88"/>
      <c r="D3" s="88"/>
      <c r="E3" s="88"/>
      <c r="F3" s="88"/>
      <c r="G3" s="88"/>
      <c r="H3" s="89"/>
    </row>
    <row r="4" spans="1:8" s="5" customFormat="1" ht="5.25" customHeight="1">
      <c r="A4" s="28"/>
      <c r="B4" s="29"/>
      <c r="C4" s="29"/>
      <c r="D4" s="29"/>
      <c r="E4" s="29"/>
      <c r="F4" s="30"/>
      <c r="G4" s="30"/>
      <c r="H4" s="31"/>
    </row>
    <row r="5" spans="1:8" s="5" customFormat="1" ht="12.75" customHeight="1">
      <c r="A5" s="39" t="s">
        <v>69</v>
      </c>
      <c r="B5" s="20"/>
      <c r="C5" s="20"/>
      <c r="D5" s="20"/>
      <c r="E5" s="24"/>
      <c r="F5" s="30"/>
      <c r="G5" s="30"/>
      <c r="H5" s="31"/>
    </row>
    <row r="6" spans="1:8" s="5" customFormat="1" ht="4.5" customHeight="1">
      <c r="A6" s="21"/>
      <c r="B6" s="20"/>
      <c r="C6" s="20"/>
      <c r="D6" s="20"/>
      <c r="E6" s="24"/>
      <c r="F6" s="30"/>
      <c r="G6" s="30"/>
      <c r="H6" s="31"/>
    </row>
    <row r="7" spans="1:8" s="5" customFormat="1" ht="13.5" customHeight="1">
      <c r="A7" s="39" t="s">
        <v>18</v>
      </c>
      <c r="B7" s="20"/>
      <c r="C7" s="20"/>
      <c r="D7" s="20"/>
      <c r="E7" s="24"/>
      <c r="F7" s="30"/>
      <c r="G7" s="30"/>
      <c r="H7" s="31"/>
    </row>
    <row r="8" spans="1:8" s="5" customFormat="1" ht="7.5" customHeight="1">
      <c r="A8" s="21"/>
      <c r="B8" s="20"/>
      <c r="C8" s="20"/>
      <c r="D8" s="20"/>
      <c r="E8" s="24"/>
      <c r="F8" s="30"/>
      <c r="G8" s="30"/>
      <c r="H8" s="31"/>
    </row>
    <row r="9" spans="1:8" s="5" customFormat="1" ht="13.5" customHeight="1">
      <c r="A9" s="22"/>
      <c r="B9" s="20"/>
      <c r="C9" s="23"/>
      <c r="D9" s="20"/>
      <c r="E9" s="24"/>
      <c r="F9" s="23" t="s">
        <v>67</v>
      </c>
      <c r="G9" s="37"/>
      <c r="H9" s="31"/>
    </row>
    <row r="10" spans="1:8" s="5" customFormat="1" ht="13.5" customHeight="1">
      <c r="A10" s="22"/>
      <c r="B10" s="20"/>
      <c r="C10" s="24"/>
      <c r="D10" s="25"/>
      <c r="E10" s="24"/>
      <c r="F10" s="24"/>
      <c r="G10" s="30"/>
      <c r="H10" s="31"/>
    </row>
    <row r="11" spans="1:8" s="5" customFormat="1" ht="13.5" customHeight="1">
      <c r="A11" s="26"/>
      <c r="B11" s="20"/>
      <c r="C11" s="23"/>
      <c r="D11" s="20"/>
      <c r="E11" s="20"/>
      <c r="F11" s="23" t="s">
        <v>68</v>
      </c>
      <c r="G11" s="37"/>
      <c r="H11" s="31"/>
    </row>
    <row r="12" spans="1:8" s="18" customFormat="1" ht="13.5" customHeight="1" thickBot="1">
      <c r="A12" s="32"/>
      <c r="B12" s="33"/>
      <c r="C12" s="34"/>
      <c r="D12" s="33"/>
      <c r="E12" s="33"/>
      <c r="F12" s="35"/>
      <c r="G12" s="35"/>
      <c r="H12" s="36"/>
    </row>
    <row r="13" spans="1:8" s="5" customFormat="1" ht="28.5" customHeight="1" thickBot="1">
      <c r="A13" s="38" t="s">
        <v>22</v>
      </c>
      <c r="B13" s="38" t="s">
        <v>1</v>
      </c>
      <c r="C13" s="38" t="s">
        <v>2</v>
      </c>
      <c r="D13" s="38" t="s">
        <v>3</v>
      </c>
      <c r="E13" s="38" t="s">
        <v>4</v>
      </c>
      <c r="F13" s="38" t="s">
        <v>16</v>
      </c>
      <c r="G13" s="38" t="s">
        <v>17</v>
      </c>
      <c r="H13" s="38" t="s">
        <v>23</v>
      </c>
    </row>
    <row r="14" spans="1:8" s="5" customFormat="1" ht="12.75" customHeight="1" thickBot="1">
      <c r="A14" s="38" t="s">
        <v>5</v>
      </c>
      <c r="B14" s="38" t="s">
        <v>6</v>
      </c>
      <c r="C14" s="38" t="s">
        <v>7</v>
      </c>
      <c r="D14" s="38" t="s">
        <v>8</v>
      </c>
      <c r="E14" s="38" t="s">
        <v>9</v>
      </c>
      <c r="F14" s="38" t="s">
        <v>10</v>
      </c>
      <c r="G14" s="38" t="s">
        <v>11</v>
      </c>
      <c r="H14" s="38" t="s">
        <v>24</v>
      </c>
    </row>
    <row r="15" spans="1:8" s="5" customFormat="1" ht="24.75" customHeight="1" thickBot="1">
      <c r="A15" s="42" t="s">
        <v>25</v>
      </c>
      <c r="B15" s="42" t="s">
        <v>26</v>
      </c>
      <c r="C15" s="42"/>
      <c r="D15" s="43"/>
      <c r="E15" s="44"/>
      <c r="F15" s="44"/>
      <c r="G15" s="43">
        <f>SUM(G16:G58)</f>
        <v>0</v>
      </c>
      <c r="H15" s="45"/>
    </row>
    <row r="16" spans="1:8" s="5" customFormat="1" ht="13.5" customHeight="1">
      <c r="A16" s="9">
        <v>1</v>
      </c>
      <c r="B16" s="10" t="s">
        <v>27</v>
      </c>
      <c r="C16" s="10" t="s">
        <v>28</v>
      </c>
      <c r="D16" s="10" t="s">
        <v>14</v>
      </c>
      <c r="E16" s="11">
        <v>27130</v>
      </c>
      <c r="F16" s="40"/>
      <c r="G16" s="12">
        <f>ROUND(E16*F16,2)</f>
        <v>0</v>
      </c>
      <c r="H16" s="13">
        <v>14.7354928</v>
      </c>
    </row>
    <row r="17" spans="1:8" s="5" customFormat="1" ht="13.5" customHeight="1">
      <c r="A17" s="14">
        <v>2</v>
      </c>
      <c r="B17" s="6" t="s">
        <v>27</v>
      </c>
      <c r="C17" s="6" t="s">
        <v>29</v>
      </c>
      <c r="D17" s="6" t="s">
        <v>14</v>
      </c>
      <c r="E17" s="7">
        <v>5290</v>
      </c>
      <c r="F17" s="41"/>
      <c r="G17" s="15">
        <f aca="true" t="shared" si="0" ref="G17:G56">ROUND(E17*F17,2)</f>
        <v>0</v>
      </c>
      <c r="H17" s="16">
        <v>4.08917</v>
      </c>
    </row>
    <row r="18" spans="1:8" s="5" customFormat="1" ht="13.5" customHeight="1">
      <c r="A18" s="14">
        <v>3</v>
      </c>
      <c r="B18" s="6" t="s">
        <v>27</v>
      </c>
      <c r="C18" s="6" t="s">
        <v>30</v>
      </c>
      <c r="D18" s="6" t="s">
        <v>13</v>
      </c>
      <c r="E18" s="7">
        <v>372</v>
      </c>
      <c r="F18" s="41"/>
      <c r="G18" s="15">
        <f t="shared" si="0"/>
        <v>0</v>
      </c>
      <c r="H18" s="16">
        <v>0.4019088</v>
      </c>
    </row>
    <row r="19" spans="1:8" s="5" customFormat="1" ht="13.5" customHeight="1">
      <c r="A19" s="14">
        <v>4</v>
      </c>
      <c r="B19" s="6" t="s">
        <v>27</v>
      </c>
      <c r="C19" s="6" t="s">
        <v>31</v>
      </c>
      <c r="D19" s="6" t="s">
        <v>13</v>
      </c>
      <c r="E19" s="7">
        <v>20</v>
      </c>
      <c r="F19" s="41"/>
      <c r="G19" s="15">
        <f t="shared" si="0"/>
        <v>0</v>
      </c>
      <c r="H19" s="16">
        <v>0.031402</v>
      </c>
    </row>
    <row r="20" spans="1:8" s="5" customFormat="1" ht="13.5" customHeight="1">
      <c r="A20" s="14">
        <v>5</v>
      </c>
      <c r="B20" s="6" t="s">
        <v>27</v>
      </c>
      <c r="C20" s="6" t="s">
        <v>32</v>
      </c>
      <c r="D20" s="6" t="s">
        <v>13</v>
      </c>
      <c r="E20" s="7">
        <v>368</v>
      </c>
      <c r="F20" s="41"/>
      <c r="G20" s="15">
        <f t="shared" si="0"/>
        <v>0</v>
      </c>
      <c r="H20" s="16">
        <v>0.8732272</v>
      </c>
    </row>
    <row r="21" spans="1:8" s="5" customFormat="1" ht="13.5" customHeight="1">
      <c r="A21" s="14">
        <v>6</v>
      </c>
      <c r="B21" s="6" t="s">
        <v>27</v>
      </c>
      <c r="C21" s="6" t="s">
        <v>33</v>
      </c>
      <c r="D21" s="6" t="s">
        <v>13</v>
      </c>
      <c r="E21" s="7">
        <v>10</v>
      </c>
      <c r="F21" s="41"/>
      <c r="G21" s="15">
        <f t="shared" si="0"/>
        <v>0</v>
      </c>
      <c r="H21" s="16">
        <v>0.032184</v>
      </c>
    </row>
    <row r="22" spans="1:8" s="5" customFormat="1" ht="24" customHeight="1">
      <c r="A22" s="14">
        <v>7</v>
      </c>
      <c r="B22" s="6" t="s">
        <v>27</v>
      </c>
      <c r="C22" s="6" t="s">
        <v>34</v>
      </c>
      <c r="D22" s="6" t="s">
        <v>13</v>
      </c>
      <c r="E22" s="7">
        <v>18</v>
      </c>
      <c r="F22" s="41"/>
      <c r="G22" s="15">
        <f t="shared" si="0"/>
        <v>0</v>
      </c>
      <c r="H22" s="16">
        <v>0.07815924</v>
      </c>
    </row>
    <row r="23" spans="1:8" s="5" customFormat="1" ht="24" customHeight="1">
      <c r="A23" s="14">
        <v>8</v>
      </c>
      <c r="B23" s="6" t="s">
        <v>27</v>
      </c>
      <c r="C23" s="6" t="s">
        <v>35</v>
      </c>
      <c r="D23" s="6" t="s">
        <v>13</v>
      </c>
      <c r="E23" s="7">
        <v>2</v>
      </c>
      <c r="F23" s="41"/>
      <c r="G23" s="15">
        <f t="shared" si="0"/>
        <v>0</v>
      </c>
      <c r="H23" s="16">
        <v>0.000939</v>
      </c>
    </row>
    <row r="24" spans="1:8" s="5" customFormat="1" ht="24" customHeight="1">
      <c r="A24" s="14">
        <v>9</v>
      </c>
      <c r="B24" s="6" t="s">
        <v>27</v>
      </c>
      <c r="C24" s="6" t="s">
        <v>36</v>
      </c>
      <c r="D24" s="6" t="s">
        <v>13</v>
      </c>
      <c r="E24" s="7">
        <v>1</v>
      </c>
      <c r="F24" s="41"/>
      <c r="G24" s="15">
        <f t="shared" si="0"/>
        <v>0</v>
      </c>
      <c r="H24" s="16">
        <v>0.0005702</v>
      </c>
    </row>
    <row r="25" spans="1:8" s="5" customFormat="1" ht="13.5" customHeight="1">
      <c r="A25" s="14">
        <v>10</v>
      </c>
      <c r="B25" s="6" t="s">
        <v>27</v>
      </c>
      <c r="C25" s="6" t="s">
        <v>37</v>
      </c>
      <c r="D25" s="6" t="s">
        <v>13</v>
      </c>
      <c r="E25" s="7">
        <v>21</v>
      </c>
      <c r="F25" s="41"/>
      <c r="G25" s="15">
        <f t="shared" si="0"/>
        <v>0</v>
      </c>
      <c r="H25" s="16">
        <v>0.0161826</v>
      </c>
    </row>
    <row r="26" spans="1:8" s="5" customFormat="1" ht="25.5" customHeight="1">
      <c r="A26" s="14">
        <v>11</v>
      </c>
      <c r="B26" s="6" t="s">
        <v>27</v>
      </c>
      <c r="C26" s="6" t="s">
        <v>77</v>
      </c>
      <c r="D26" s="6" t="s">
        <v>15</v>
      </c>
      <c r="E26" s="51">
        <v>7910</v>
      </c>
      <c r="F26" s="41"/>
      <c r="G26" s="15">
        <f t="shared" si="0"/>
        <v>0</v>
      </c>
      <c r="H26" s="16">
        <v>0.0161826</v>
      </c>
    </row>
    <row r="27" spans="1:8" s="5" customFormat="1" ht="24" customHeight="1">
      <c r="A27" s="14">
        <v>12</v>
      </c>
      <c r="B27" s="6" t="s">
        <v>27</v>
      </c>
      <c r="C27" s="6" t="s">
        <v>75</v>
      </c>
      <c r="D27" s="6" t="s">
        <v>12</v>
      </c>
      <c r="E27" s="51">
        <v>2226</v>
      </c>
      <c r="F27" s="41"/>
      <c r="G27" s="15">
        <f>ROUND(E27*F27,2)</f>
        <v>0</v>
      </c>
      <c r="H27" s="16">
        <v>0</v>
      </c>
    </row>
    <row r="28" spans="1:8" s="5" customFormat="1" ht="24" customHeight="1">
      <c r="A28" s="14">
        <v>13</v>
      </c>
      <c r="B28" s="6" t="s">
        <v>27</v>
      </c>
      <c r="C28" s="6" t="s">
        <v>76</v>
      </c>
      <c r="D28" s="6" t="s">
        <v>12</v>
      </c>
      <c r="E28" s="51">
        <v>2226</v>
      </c>
      <c r="F28" s="41"/>
      <c r="G28" s="15">
        <f t="shared" si="0"/>
        <v>0</v>
      </c>
      <c r="H28" s="16">
        <v>0</v>
      </c>
    </row>
    <row r="29" spans="1:8" s="5" customFormat="1" ht="18.75" customHeight="1">
      <c r="A29" s="14">
        <v>14</v>
      </c>
      <c r="B29" s="6" t="s">
        <v>27</v>
      </c>
      <c r="C29" s="6" t="s">
        <v>78</v>
      </c>
      <c r="D29" s="6" t="s">
        <v>15</v>
      </c>
      <c r="E29" s="51">
        <f>E26</f>
        <v>7910</v>
      </c>
      <c r="F29" s="41"/>
      <c r="G29" s="15">
        <f>ROUND(E29*F29,2)</f>
        <v>0</v>
      </c>
      <c r="H29" s="16">
        <v>0</v>
      </c>
    </row>
    <row r="30" spans="1:8" s="5" customFormat="1" ht="13.5" customHeight="1">
      <c r="A30" s="14">
        <v>15</v>
      </c>
      <c r="B30" s="6" t="s">
        <v>27</v>
      </c>
      <c r="C30" s="6" t="s">
        <v>38</v>
      </c>
      <c r="D30" s="6" t="s">
        <v>13</v>
      </c>
      <c r="E30" s="7">
        <v>368</v>
      </c>
      <c r="F30" s="41"/>
      <c r="G30" s="15">
        <f t="shared" si="0"/>
        <v>0</v>
      </c>
      <c r="H30" s="16">
        <v>0.3962624</v>
      </c>
    </row>
    <row r="31" spans="1:8" s="5" customFormat="1" ht="13.5" customHeight="1">
      <c r="A31" s="14">
        <v>16</v>
      </c>
      <c r="B31" s="6" t="s">
        <v>27</v>
      </c>
      <c r="C31" s="6" t="s">
        <v>39</v>
      </c>
      <c r="D31" s="6" t="s">
        <v>14</v>
      </c>
      <c r="E31" s="7">
        <v>27100</v>
      </c>
      <c r="F31" s="41"/>
      <c r="G31" s="15">
        <f t="shared" si="0"/>
        <v>0</v>
      </c>
      <c r="H31" s="16">
        <v>42.05088</v>
      </c>
    </row>
    <row r="32" spans="1:8" s="5" customFormat="1" ht="13.5" customHeight="1">
      <c r="A32" s="14">
        <v>17</v>
      </c>
      <c r="B32" s="6" t="s">
        <v>27</v>
      </c>
      <c r="C32" s="6" t="s">
        <v>40</v>
      </c>
      <c r="D32" s="6" t="s">
        <v>14</v>
      </c>
      <c r="E32" s="7">
        <v>5290</v>
      </c>
      <c r="F32" s="41"/>
      <c r="G32" s="15">
        <f t="shared" si="0"/>
        <v>0</v>
      </c>
      <c r="H32" s="16">
        <v>12.530423</v>
      </c>
    </row>
    <row r="33" spans="1:8" s="5" customFormat="1" ht="13.5" customHeight="1">
      <c r="A33" s="14">
        <v>18</v>
      </c>
      <c r="B33" s="6" t="s">
        <v>27</v>
      </c>
      <c r="C33" s="6" t="s">
        <v>41</v>
      </c>
      <c r="D33" s="6" t="s">
        <v>13</v>
      </c>
      <c r="E33" s="7">
        <v>372</v>
      </c>
      <c r="F33" s="41"/>
      <c r="G33" s="15">
        <f t="shared" si="0"/>
        <v>0</v>
      </c>
      <c r="H33" s="16">
        <v>1.1955708</v>
      </c>
    </row>
    <row r="34" spans="1:8" s="5" customFormat="1" ht="24" customHeight="1">
      <c r="A34" s="14">
        <v>19</v>
      </c>
      <c r="B34" s="6" t="s">
        <v>27</v>
      </c>
      <c r="C34" s="6" t="s">
        <v>42</v>
      </c>
      <c r="D34" s="6" t="s">
        <v>13</v>
      </c>
      <c r="E34" s="7">
        <v>21</v>
      </c>
      <c r="F34" s="41"/>
      <c r="G34" s="15">
        <f t="shared" si="0"/>
        <v>0</v>
      </c>
      <c r="H34" s="16">
        <v>0.0867279</v>
      </c>
    </row>
    <row r="35" spans="1:8" s="5" customFormat="1" ht="13.5" customHeight="1">
      <c r="A35" s="14">
        <v>20</v>
      </c>
      <c r="B35" s="6" t="s">
        <v>27</v>
      </c>
      <c r="C35" s="6" t="s">
        <v>43</v>
      </c>
      <c r="D35" s="6" t="s">
        <v>13</v>
      </c>
      <c r="E35" s="7">
        <v>21</v>
      </c>
      <c r="F35" s="41"/>
      <c r="G35" s="15">
        <f t="shared" si="0"/>
        <v>0</v>
      </c>
      <c r="H35" s="16">
        <v>0.01848</v>
      </c>
    </row>
    <row r="36" spans="1:8" s="5" customFormat="1" ht="13.5" customHeight="1">
      <c r="A36" s="14">
        <v>21</v>
      </c>
      <c r="B36" s="6" t="s">
        <v>27</v>
      </c>
      <c r="C36" s="6" t="s">
        <v>44</v>
      </c>
      <c r="D36" s="6" t="s">
        <v>13</v>
      </c>
      <c r="E36" s="7">
        <v>372</v>
      </c>
      <c r="F36" s="41"/>
      <c r="G36" s="15">
        <f t="shared" si="0"/>
        <v>0</v>
      </c>
      <c r="H36" s="16">
        <v>0.413013</v>
      </c>
    </row>
    <row r="37" spans="1:8" s="5" customFormat="1" ht="24" customHeight="1">
      <c r="A37" s="14">
        <v>22</v>
      </c>
      <c r="B37" s="6" t="s">
        <v>27</v>
      </c>
      <c r="C37" s="6" t="s">
        <v>45</v>
      </c>
      <c r="D37" s="6" t="s">
        <v>14</v>
      </c>
      <c r="E37" s="7">
        <v>216</v>
      </c>
      <c r="F37" s="41"/>
      <c r="G37" s="15">
        <f t="shared" si="0"/>
        <v>0</v>
      </c>
      <c r="H37" s="16">
        <v>0.239814</v>
      </c>
    </row>
    <row r="38" spans="1:8" s="5" customFormat="1" ht="13.5" customHeight="1">
      <c r="A38" s="14">
        <v>23</v>
      </c>
      <c r="B38" s="6" t="s">
        <v>27</v>
      </c>
      <c r="C38" s="6" t="s">
        <v>46</v>
      </c>
      <c r="D38" s="6" t="s">
        <v>13</v>
      </c>
      <c r="E38" s="7">
        <v>12</v>
      </c>
      <c r="F38" s="41"/>
      <c r="G38" s="15">
        <f t="shared" si="0"/>
        <v>0</v>
      </c>
      <c r="H38" s="16">
        <v>0.01608</v>
      </c>
    </row>
    <row r="39" spans="1:8" s="5" customFormat="1" ht="13.5" customHeight="1">
      <c r="A39" s="14">
        <v>24</v>
      </c>
      <c r="B39" s="6" t="s">
        <v>27</v>
      </c>
      <c r="C39" s="6" t="s">
        <v>47</v>
      </c>
      <c r="D39" s="6" t="s">
        <v>13</v>
      </c>
      <c r="E39" s="7">
        <v>30</v>
      </c>
      <c r="F39" s="41"/>
      <c r="G39" s="15">
        <f t="shared" si="0"/>
        <v>0</v>
      </c>
      <c r="H39" s="16">
        <v>0.0426225</v>
      </c>
    </row>
    <row r="40" spans="1:8" s="5" customFormat="1" ht="13.5" customHeight="1">
      <c r="A40" s="14">
        <v>25</v>
      </c>
      <c r="B40" s="6" t="s">
        <v>27</v>
      </c>
      <c r="C40" s="6" t="s">
        <v>48</v>
      </c>
      <c r="D40" s="6" t="s">
        <v>13</v>
      </c>
      <c r="E40" s="7">
        <v>2</v>
      </c>
      <c r="F40" s="41"/>
      <c r="G40" s="15">
        <f t="shared" si="0"/>
        <v>0</v>
      </c>
      <c r="H40" s="16">
        <v>0.0021805</v>
      </c>
    </row>
    <row r="41" spans="1:8" s="5" customFormat="1" ht="13.5" customHeight="1">
      <c r="A41" s="14">
        <v>26</v>
      </c>
      <c r="B41" s="6" t="s">
        <v>27</v>
      </c>
      <c r="C41" s="6" t="s">
        <v>49</v>
      </c>
      <c r="D41" s="6" t="s">
        <v>13</v>
      </c>
      <c r="E41" s="7">
        <v>2</v>
      </c>
      <c r="F41" s="41"/>
      <c r="G41" s="15">
        <f t="shared" si="0"/>
        <v>0</v>
      </c>
      <c r="H41" s="16">
        <v>0.0022205</v>
      </c>
    </row>
    <row r="42" spans="1:8" s="5" customFormat="1" ht="13.5" customHeight="1">
      <c r="A42" s="14">
        <v>27</v>
      </c>
      <c r="B42" s="6" t="s">
        <v>27</v>
      </c>
      <c r="C42" s="6" t="s">
        <v>50</v>
      </c>
      <c r="D42" s="6" t="s">
        <v>14</v>
      </c>
      <c r="E42" s="7">
        <v>120</v>
      </c>
      <c r="F42" s="41"/>
      <c r="G42" s="15">
        <f t="shared" si="0"/>
        <v>0</v>
      </c>
      <c r="H42" s="16">
        <v>0.13323</v>
      </c>
    </row>
    <row r="43" spans="1:8" s="5" customFormat="1" ht="13.5" customHeight="1">
      <c r="A43" s="14">
        <v>28</v>
      </c>
      <c r="B43" s="6" t="s">
        <v>27</v>
      </c>
      <c r="C43" s="6" t="s">
        <v>51</v>
      </c>
      <c r="D43" s="6" t="s">
        <v>14</v>
      </c>
      <c r="E43" s="7">
        <v>216</v>
      </c>
      <c r="F43" s="41"/>
      <c r="G43" s="15">
        <f t="shared" si="0"/>
        <v>0</v>
      </c>
      <c r="H43" s="16">
        <v>0.289602</v>
      </c>
    </row>
    <row r="44" spans="1:8" s="5" customFormat="1" ht="13.5" customHeight="1">
      <c r="A44" s="14">
        <v>29</v>
      </c>
      <c r="B44" s="6" t="s">
        <v>27</v>
      </c>
      <c r="C44" s="6" t="s">
        <v>52</v>
      </c>
      <c r="D44" s="6" t="s">
        <v>13</v>
      </c>
      <c r="E44" s="7">
        <v>12</v>
      </c>
      <c r="F44" s="41"/>
      <c r="G44" s="15">
        <f t="shared" si="0"/>
        <v>0</v>
      </c>
      <c r="H44" s="16">
        <v>0.023289</v>
      </c>
    </row>
    <row r="45" spans="1:8" s="5" customFormat="1" ht="13.5" customHeight="1">
      <c r="A45" s="14">
        <v>30</v>
      </c>
      <c r="B45" s="6" t="s">
        <v>27</v>
      </c>
      <c r="C45" s="6" t="s">
        <v>53</v>
      </c>
      <c r="D45" s="6" t="s">
        <v>13</v>
      </c>
      <c r="E45" s="7">
        <v>30</v>
      </c>
      <c r="F45" s="41"/>
      <c r="G45" s="15">
        <f t="shared" si="0"/>
        <v>0</v>
      </c>
      <c r="H45" s="16">
        <v>0.962436</v>
      </c>
    </row>
    <row r="46" spans="1:8" s="5" customFormat="1" ht="13.5" customHeight="1">
      <c r="A46" s="14">
        <v>31</v>
      </c>
      <c r="B46" s="6" t="s">
        <v>27</v>
      </c>
      <c r="C46" s="6" t="s">
        <v>54</v>
      </c>
      <c r="D46" s="6" t="s">
        <v>13</v>
      </c>
      <c r="E46" s="7">
        <v>2</v>
      </c>
      <c r="F46" s="41"/>
      <c r="G46" s="15">
        <f t="shared" si="0"/>
        <v>0</v>
      </c>
      <c r="H46" s="16">
        <v>0.0641624</v>
      </c>
    </row>
    <row r="47" spans="1:11" s="5" customFormat="1" ht="13.5" customHeight="1">
      <c r="A47" s="14">
        <v>32</v>
      </c>
      <c r="B47" s="6" t="s">
        <v>27</v>
      </c>
      <c r="C47" s="6" t="s">
        <v>55</v>
      </c>
      <c r="D47" s="6" t="s">
        <v>13</v>
      </c>
      <c r="E47" s="7">
        <v>2</v>
      </c>
      <c r="F47" s="41"/>
      <c r="G47" s="15">
        <f t="shared" si="0"/>
        <v>0</v>
      </c>
      <c r="H47" s="16">
        <v>0.0641624</v>
      </c>
      <c r="K47" s="8" t="s">
        <v>79</v>
      </c>
    </row>
    <row r="48" spans="1:8" s="5" customFormat="1" ht="13.5" customHeight="1">
      <c r="A48" s="14">
        <v>33</v>
      </c>
      <c r="B48" s="6" t="s">
        <v>27</v>
      </c>
      <c r="C48" s="6" t="s">
        <v>56</v>
      </c>
      <c r="D48" s="6" t="s">
        <v>14</v>
      </c>
      <c r="E48" s="7">
        <v>350</v>
      </c>
      <c r="F48" s="41"/>
      <c r="G48" s="15">
        <f t="shared" si="0"/>
        <v>0</v>
      </c>
      <c r="H48" s="16">
        <v>11.22842</v>
      </c>
    </row>
    <row r="49" spans="1:8" s="5" customFormat="1" ht="13.5" customHeight="1">
      <c r="A49" s="14">
        <v>34</v>
      </c>
      <c r="B49" s="6" t="s">
        <v>27</v>
      </c>
      <c r="C49" s="6" t="s">
        <v>57</v>
      </c>
      <c r="D49" s="6" t="s">
        <v>19</v>
      </c>
      <c r="E49" s="7">
        <v>1</v>
      </c>
      <c r="F49" s="41"/>
      <c r="G49" s="15">
        <f t="shared" si="0"/>
        <v>0</v>
      </c>
      <c r="H49" s="16">
        <v>0.0367614</v>
      </c>
    </row>
    <row r="50" spans="1:8" s="5" customFormat="1" ht="13.5" customHeight="1">
      <c r="A50" s="14">
        <v>35</v>
      </c>
      <c r="B50" s="6" t="s">
        <v>27</v>
      </c>
      <c r="C50" s="6" t="s">
        <v>58</v>
      </c>
      <c r="D50" s="6" t="s">
        <v>14</v>
      </c>
      <c r="E50" s="7">
        <v>350</v>
      </c>
      <c r="F50" s="41"/>
      <c r="G50" s="15">
        <f t="shared" si="0"/>
        <v>0</v>
      </c>
      <c r="H50" s="16">
        <v>12.86649</v>
      </c>
    </row>
    <row r="51" spans="1:8" s="5" customFormat="1" ht="13.5" customHeight="1">
      <c r="A51" s="14">
        <v>36</v>
      </c>
      <c r="B51" s="6" t="s">
        <v>27</v>
      </c>
      <c r="C51" s="6" t="s">
        <v>59</v>
      </c>
      <c r="D51" s="6" t="s">
        <v>14</v>
      </c>
      <c r="E51" s="7">
        <v>120</v>
      </c>
      <c r="F51" s="41"/>
      <c r="G51" s="15">
        <f t="shared" si="0"/>
        <v>0</v>
      </c>
      <c r="H51" s="16">
        <v>4.411368</v>
      </c>
    </row>
    <row r="52" spans="1:8" s="5" customFormat="1" ht="13.5" customHeight="1">
      <c r="A52" s="14">
        <v>37</v>
      </c>
      <c r="B52" s="6" t="s">
        <v>27</v>
      </c>
      <c r="C52" s="6" t="s">
        <v>60</v>
      </c>
      <c r="D52" s="6" t="s">
        <v>61</v>
      </c>
      <c r="E52" s="7">
        <v>22000</v>
      </c>
      <c r="F52" s="41"/>
      <c r="G52" s="15">
        <f t="shared" si="0"/>
        <v>0</v>
      </c>
      <c r="H52" s="16">
        <v>0</v>
      </c>
    </row>
    <row r="53" spans="1:8" s="5" customFormat="1" ht="13.5" customHeight="1">
      <c r="A53" s="14">
        <v>38</v>
      </c>
      <c r="B53" s="6" t="s">
        <v>27</v>
      </c>
      <c r="C53" s="6" t="s">
        <v>62</v>
      </c>
      <c r="D53" s="6" t="s">
        <v>19</v>
      </c>
      <c r="E53" s="7">
        <v>1</v>
      </c>
      <c r="F53" s="41"/>
      <c r="G53" s="15">
        <f t="shared" si="0"/>
        <v>0</v>
      </c>
      <c r="H53" s="16">
        <v>0</v>
      </c>
    </row>
    <row r="54" spans="1:8" s="5" customFormat="1" ht="13.5" customHeight="1">
      <c r="A54" s="14">
        <v>39</v>
      </c>
      <c r="B54" s="6" t="s">
        <v>27</v>
      </c>
      <c r="C54" s="6" t="s">
        <v>63</v>
      </c>
      <c r="D54" s="6" t="s">
        <v>19</v>
      </c>
      <c r="E54" s="7">
        <v>1</v>
      </c>
      <c r="F54" s="41"/>
      <c r="G54" s="15">
        <f t="shared" si="0"/>
        <v>0</v>
      </c>
      <c r="H54" s="16">
        <v>0</v>
      </c>
    </row>
    <row r="55" spans="1:8" s="5" customFormat="1" ht="13.5" customHeight="1">
      <c r="A55" s="14">
        <v>40</v>
      </c>
      <c r="B55" s="6" t="s">
        <v>27</v>
      </c>
      <c r="C55" s="6" t="s">
        <v>64</v>
      </c>
      <c r="D55" s="6" t="s">
        <v>19</v>
      </c>
      <c r="E55" s="7">
        <v>1</v>
      </c>
      <c r="F55" s="41"/>
      <c r="G55" s="15">
        <f t="shared" si="0"/>
        <v>0</v>
      </c>
      <c r="H55" s="16">
        <v>0</v>
      </c>
    </row>
    <row r="56" spans="1:8" s="5" customFormat="1" ht="13.5" customHeight="1">
      <c r="A56" s="14">
        <v>41</v>
      </c>
      <c r="B56" s="52" t="s">
        <v>27</v>
      </c>
      <c r="C56" s="52" t="s">
        <v>71</v>
      </c>
      <c r="D56" s="52" t="s">
        <v>19</v>
      </c>
      <c r="E56" s="53">
        <v>1</v>
      </c>
      <c r="F56" s="54"/>
      <c r="G56" s="55">
        <f t="shared" si="0"/>
        <v>0</v>
      </c>
      <c r="H56" s="56">
        <v>0</v>
      </c>
    </row>
    <row r="57" spans="1:8" s="5" customFormat="1" ht="13.5" customHeight="1">
      <c r="A57" s="14">
        <v>42</v>
      </c>
      <c r="B57" s="57" t="s">
        <v>73</v>
      </c>
      <c r="C57" s="52" t="s">
        <v>72</v>
      </c>
      <c r="D57" s="52" t="s">
        <v>74</v>
      </c>
      <c r="E57" s="53">
        <v>1</v>
      </c>
      <c r="F57" s="54"/>
      <c r="G57" s="55">
        <f aca="true" t="shared" si="1" ref="G57:H75">ROUND(E57*F57,2)</f>
        <v>0</v>
      </c>
      <c r="H57" s="56">
        <v>0</v>
      </c>
    </row>
    <row r="58" spans="1:8" s="5" customFormat="1" ht="26.25" customHeight="1">
      <c r="A58" s="14">
        <v>43</v>
      </c>
      <c r="B58" s="6" t="s">
        <v>27</v>
      </c>
      <c r="C58" s="6" t="s">
        <v>65</v>
      </c>
      <c r="D58" s="6" t="s">
        <v>66</v>
      </c>
      <c r="E58" s="7">
        <v>4.6</v>
      </c>
      <c r="F58" s="41"/>
      <c r="G58" s="15">
        <f t="shared" si="1"/>
        <v>0</v>
      </c>
      <c r="H58" s="16">
        <v>4.6</v>
      </c>
    </row>
    <row r="59" spans="1:8" s="5" customFormat="1" ht="13.5" customHeight="1">
      <c r="A59" s="78"/>
      <c r="B59" s="79" t="s">
        <v>5</v>
      </c>
      <c r="C59" s="79" t="s">
        <v>80</v>
      </c>
      <c r="D59" s="79"/>
      <c r="E59" s="80"/>
      <c r="F59" s="81"/>
      <c r="G59" s="81">
        <f>SUM(G60:G66)</f>
        <v>0</v>
      </c>
      <c r="H59" s="82"/>
    </row>
    <row r="60" spans="1:8" s="5" customFormat="1" ht="24" customHeight="1">
      <c r="A60" s="67">
        <v>44</v>
      </c>
      <c r="B60" s="68" t="s">
        <v>81</v>
      </c>
      <c r="C60" s="68" t="s">
        <v>82</v>
      </c>
      <c r="D60" s="68" t="s">
        <v>15</v>
      </c>
      <c r="E60" s="69">
        <v>39</v>
      </c>
      <c r="F60" s="70"/>
      <c r="G60" s="15">
        <f t="shared" si="1"/>
        <v>0</v>
      </c>
      <c r="H60" s="15">
        <f t="shared" si="1"/>
        <v>0</v>
      </c>
    </row>
    <row r="61" spans="1:8" s="5" customFormat="1" ht="21" customHeight="1">
      <c r="A61" s="71">
        <v>45</v>
      </c>
      <c r="B61" s="59" t="s">
        <v>83</v>
      </c>
      <c r="C61" s="59" t="s">
        <v>84</v>
      </c>
      <c r="D61" s="60" t="s">
        <v>15</v>
      </c>
      <c r="E61" s="61">
        <v>39</v>
      </c>
      <c r="F61" s="70"/>
      <c r="G61" s="15">
        <f t="shared" si="1"/>
        <v>0</v>
      </c>
      <c r="H61" s="15">
        <f t="shared" si="1"/>
        <v>0</v>
      </c>
    </row>
    <row r="62" spans="1:8" ht="13.5" customHeight="1">
      <c r="A62" s="67">
        <v>46</v>
      </c>
      <c r="B62" s="62" t="s">
        <v>85</v>
      </c>
      <c r="C62" s="62" t="s">
        <v>86</v>
      </c>
      <c r="D62" s="62" t="s">
        <v>12</v>
      </c>
      <c r="E62" s="63">
        <v>161</v>
      </c>
      <c r="F62" s="70"/>
      <c r="G62" s="15">
        <f t="shared" si="1"/>
        <v>0</v>
      </c>
      <c r="H62" s="15">
        <f t="shared" si="1"/>
        <v>0</v>
      </c>
    </row>
    <row r="63" spans="1:8" ht="26.25" customHeight="1">
      <c r="A63" s="71">
        <v>47</v>
      </c>
      <c r="B63" s="62" t="s">
        <v>87</v>
      </c>
      <c r="C63" s="62" t="s">
        <v>88</v>
      </c>
      <c r="D63" s="62" t="s">
        <v>12</v>
      </c>
      <c r="E63" s="63">
        <v>161</v>
      </c>
      <c r="F63" s="70"/>
      <c r="G63" s="15">
        <f t="shared" si="1"/>
        <v>0</v>
      </c>
      <c r="H63" s="15">
        <f t="shared" si="1"/>
        <v>0</v>
      </c>
    </row>
    <row r="64" spans="1:8" ht="21">
      <c r="A64" s="67">
        <v>48</v>
      </c>
      <c r="B64" s="62" t="s">
        <v>89</v>
      </c>
      <c r="C64" s="62" t="s">
        <v>90</v>
      </c>
      <c r="D64" s="62" t="s">
        <v>12</v>
      </c>
      <c r="E64" s="63">
        <v>17.46</v>
      </c>
      <c r="F64" s="70"/>
      <c r="G64" s="15">
        <f t="shared" si="1"/>
        <v>0</v>
      </c>
      <c r="H64" s="15">
        <f t="shared" si="1"/>
        <v>0</v>
      </c>
    </row>
    <row r="65" spans="1:8" ht="21">
      <c r="A65" s="71">
        <v>49</v>
      </c>
      <c r="B65" s="62" t="s">
        <v>91</v>
      </c>
      <c r="C65" s="62" t="s">
        <v>92</v>
      </c>
      <c r="D65" s="62" t="s">
        <v>12</v>
      </c>
      <c r="E65" s="63">
        <v>36</v>
      </c>
      <c r="F65" s="70"/>
      <c r="G65" s="15">
        <f t="shared" si="1"/>
        <v>0</v>
      </c>
      <c r="H65" s="15">
        <f t="shared" si="1"/>
        <v>0</v>
      </c>
    </row>
    <row r="66" spans="1:8" ht="14.25" customHeight="1">
      <c r="A66" s="67">
        <v>50</v>
      </c>
      <c r="B66" s="62" t="s">
        <v>93</v>
      </c>
      <c r="C66" s="62" t="s">
        <v>94</v>
      </c>
      <c r="D66" s="62" t="s">
        <v>66</v>
      </c>
      <c r="E66" s="63">
        <v>64.8</v>
      </c>
      <c r="F66" s="70"/>
      <c r="G66" s="15">
        <f t="shared" si="1"/>
        <v>0</v>
      </c>
      <c r="H66" s="15">
        <f t="shared" si="1"/>
        <v>0</v>
      </c>
    </row>
    <row r="67" spans="1:8" ht="13.5" customHeight="1">
      <c r="A67" s="73"/>
      <c r="B67" s="64" t="s">
        <v>8</v>
      </c>
      <c r="C67" s="64" t="s">
        <v>95</v>
      </c>
      <c r="D67" s="64"/>
      <c r="E67" s="65"/>
      <c r="F67" s="70"/>
      <c r="G67" s="66">
        <f>SUM(G68)</f>
        <v>0</v>
      </c>
      <c r="H67" s="74">
        <f t="shared" si="1"/>
        <v>0</v>
      </c>
    </row>
    <row r="68" spans="1:8" ht="21">
      <c r="A68" s="72">
        <v>51</v>
      </c>
      <c r="B68" s="62" t="s">
        <v>96</v>
      </c>
      <c r="C68" s="62" t="s">
        <v>97</v>
      </c>
      <c r="D68" s="62" t="s">
        <v>12</v>
      </c>
      <c r="E68" s="63">
        <v>8.73</v>
      </c>
      <c r="F68" s="70"/>
      <c r="G68" s="15">
        <f t="shared" si="1"/>
        <v>0</v>
      </c>
      <c r="H68" s="15">
        <f t="shared" si="1"/>
        <v>0</v>
      </c>
    </row>
    <row r="69" spans="1:8" ht="11.25">
      <c r="A69" s="73"/>
      <c r="B69" s="64" t="s">
        <v>9</v>
      </c>
      <c r="C69" s="64" t="s">
        <v>98</v>
      </c>
      <c r="D69" s="64"/>
      <c r="E69" s="65"/>
      <c r="F69" s="70"/>
      <c r="G69" s="66">
        <f>SUM(G70:G75)</f>
        <v>0</v>
      </c>
      <c r="H69" s="74">
        <f t="shared" si="1"/>
        <v>0</v>
      </c>
    </row>
    <row r="70" spans="1:8" ht="23.25" customHeight="1">
      <c r="A70" s="72">
        <v>52</v>
      </c>
      <c r="B70" s="62" t="s">
        <v>99</v>
      </c>
      <c r="C70" s="62" t="s">
        <v>100</v>
      </c>
      <c r="D70" s="62" t="s">
        <v>15</v>
      </c>
      <c r="E70" s="63">
        <v>39</v>
      </c>
      <c r="F70" s="70"/>
      <c r="G70" s="15">
        <f t="shared" si="1"/>
        <v>0</v>
      </c>
      <c r="H70" s="15">
        <f t="shared" si="1"/>
        <v>0</v>
      </c>
    </row>
    <row r="71" spans="1:8" ht="23.25" customHeight="1" thickBot="1">
      <c r="A71" s="75">
        <v>53</v>
      </c>
      <c r="B71" s="76" t="s">
        <v>101</v>
      </c>
      <c r="C71" s="76" t="s">
        <v>102</v>
      </c>
      <c r="D71" s="76" t="s">
        <v>15</v>
      </c>
      <c r="E71" s="77">
        <v>39</v>
      </c>
      <c r="F71" s="70"/>
      <c r="G71" s="15">
        <f aca="true" t="shared" si="2" ref="G71:H74">ROUND(E71*F71,2)</f>
        <v>0</v>
      </c>
      <c r="H71" s="15">
        <f t="shared" si="2"/>
        <v>0</v>
      </c>
    </row>
    <row r="72" spans="1:8" ht="23.25" customHeight="1" thickBot="1">
      <c r="A72" s="75"/>
      <c r="B72" s="83" t="s">
        <v>108</v>
      </c>
      <c r="C72" s="83" t="s">
        <v>109</v>
      </c>
      <c r="D72" s="83" t="s">
        <v>12</v>
      </c>
      <c r="E72" s="77">
        <v>1.452</v>
      </c>
      <c r="F72" s="70"/>
      <c r="G72" s="15">
        <f t="shared" si="2"/>
        <v>0</v>
      </c>
      <c r="H72" s="15">
        <f t="shared" si="2"/>
        <v>0</v>
      </c>
    </row>
    <row r="73" spans="1:8" ht="23.25" customHeight="1" thickBot="1">
      <c r="A73" s="75">
        <v>54</v>
      </c>
      <c r="B73" s="83" t="s">
        <v>107</v>
      </c>
      <c r="C73" s="83" t="s">
        <v>110</v>
      </c>
      <c r="D73" s="83" t="s">
        <v>15</v>
      </c>
      <c r="E73" s="77">
        <v>5</v>
      </c>
      <c r="F73" s="70"/>
      <c r="G73" s="15">
        <f t="shared" si="2"/>
        <v>0</v>
      </c>
      <c r="H73" s="15">
        <f t="shared" si="2"/>
        <v>0</v>
      </c>
    </row>
    <row r="74" spans="1:8" ht="23.25" customHeight="1" thickBot="1">
      <c r="A74" s="75">
        <v>55</v>
      </c>
      <c r="B74" s="83" t="s">
        <v>103</v>
      </c>
      <c r="C74" s="83" t="s">
        <v>106</v>
      </c>
      <c r="D74" s="83" t="s">
        <v>12</v>
      </c>
      <c r="E74" s="77">
        <v>0.4</v>
      </c>
      <c r="F74" s="70"/>
      <c r="G74" s="15">
        <f t="shared" si="2"/>
        <v>0</v>
      </c>
      <c r="H74" s="15">
        <f t="shared" si="2"/>
        <v>0</v>
      </c>
    </row>
    <row r="75" spans="1:8" ht="12" thickBot="1">
      <c r="A75" s="75">
        <v>56</v>
      </c>
      <c r="B75" s="83" t="s">
        <v>104</v>
      </c>
      <c r="C75" s="83" t="s">
        <v>105</v>
      </c>
      <c r="D75" s="83" t="s">
        <v>12</v>
      </c>
      <c r="E75" s="77">
        <v>0.15</v>
      </c>
      <c r="F75" s="70"/>
      <c r="G75" s="15">
        <f t="shared" si="1"/>
        <v>0</v>
      </c>
      <c r="H75" s="15">
        <f t="shared" si="1"/>
        <v>0</v>
      </c>
    </row>
    <row r="76" spans="1:8" ht="11.25">
      <c r="A76" s="46"/>
      <c r="B76" s="47"/>
      <c r="C76" s="47" t="s">
        <v>70</v>
      </c>
      <c r="D76" s="50" t="s">
        <v>20</v>
      </c>
      <c r="E76" s="48"/>
      <c r="F76" s="49"/>
      <c r="G76" s="49">
        <f>SUM(G69,G67,G59,G15)</f>
        <v>0</v>
      </c>
      <c r="H76" s="48"/>
    </row>
  </sheetData>
  <sheetProtection/>
  <mergeCells count="2">
    <mergeCell ref="A1:H1"/>
    <mergeCell ref="A3:H3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Nemesys</dc:creator>
  <cp:keywords/>
  <dc:description/>
  <cp:lastModifiedBy>Zuzka</cp:lastModifiedBy>
  <cp:lastPrinted>2017-03-24T08:52:54Z</cp:lastPrinted>
  <dcterms:created xsi:type="dcterms:W3CDTF">2017-02-07T17:09:02Z</dcterms:created>
  <dcterms:modified xsi:type="dcterms:W3CDTF">2017-04-24T13:01:00Z</dcterms:modified>
  <cp:category/>
  <cp:version/>
  <cp:contentType/>
  <cp:contentStatus/>
</cp:coreProperties>
</file>